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izabeth Arnaud\Desktop\"/>
    </mc:Choice>
  </mc:AlternateContent>
  <bookViews>
    <workbookView xWindow="0" yWindow="0" windowWidth="20490" windowHeight="8340"/>
  </bookViews>
  <sheets>
    <sheet name="MARZO 2024" sheetId="1" r:id="rId1"/>
  </sheets>
  <definedNames>
    <definedName name="_xlnm._FilterDatabase" localSheetId="0" hidden="1">'MARZO 2024'!$A$9:$I$83</definedName>
    <definedName name="_xlnm.Print_Area" localSheetId="0">'MARZO 2024'!$A$1:$I$87</definedName>
    <definedName name="_xlnm.Print_Titles" localSheetId="0">'MARZO 2024'!$6:$9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0" i="1" l="1"/>
  <c r="H69" i="1" l="1"/>
  <c r="H70" i="1" l="1"/>
  <c r="H68" i="1"/>
  <c r="H67" i="1"/>
  <c r="H51" i="1" l="1"/>
  <c r="H50" i="1"/>
  <c r="H47" i="1"/>
  <c r="H77" i="1" l="1"/>
  <c r="H75" i="1"/>
  <c r="H74" i="1"/>
  <c r="H73" i="1"/>
  <c r="H66" i="1"/>
  <c r="H63" i="1"/>
  <c r="H62" i="1"/>
  <c r="H21" i="1"/>
  <c r="F80" i="1"/>
  <c r="G80" i="1"/>
  <c r="H76" i="1"/>
  <c r="H52" i="1" l="1"/>
  <c r="H49" i="1"/>
  <c r="H48" i="1"/>
  <c r="H72" i="1" l="1"/>
  <c r="H71" i="1" l="1"/>
  <c r="H79" i="1" l="1"/>
  <c r="H78" i="1"/>
  <c r="H64" i="1" l="1"/>
  <c r="H65" i="1"/>
  <c r="H61" i="1" l="1"/>
  <c r="H60" i="1"/>
  <c r="E11" i="1" l="1"/>
  <c r="H11" i="1" l="1"/>
  <c r="H57" i="1"/>
  <c r="H46" i="1" l="1"/>
  <c r="H44" i="1" l="1"/>
  <c r="H33" i="1"/>
  <c r="H53" i="1" l="1"/>
  <c r="H28" i="1"/>
  <c r="H27" i="1"/>
  <c r="H12" i="1"/>
  <c r="H20" i="1"/>
  <c r="H29" i="1"/>
  <c r="H37" i="1"/>
  <c r="H56" i="1"/>
  <c r="H55" i="1"/>
  <c r="H54" i="1"/>
  <c r="H59" i="1"/>
  <c r="H42" i="1" l="1"/>
  <c r="H23" i="1" l="1"/>
  <c r="H34" i="1" l="1"/>
  <c r="H58" i="1"/>
  <c r="H32" i="1" l="1"/>
  <c r="H17" i="1"/>
  <c r="H30" i="1" l="1"/>
  <c r="H26" i="1"/>
  <c r="H25" i="1"/>
  <c r="H24" i="1"/>
  <c r="H19" i="1"/>
  <c r="H18" i="1"/>
  <c r="H38" i="1"/>
  <c r="H39" i="1"/>
  <c r="H40" i="1"/>
  <c r="H41" i="1"/>
  <c r="H43" i="1"/>
  <c r="H45" i="1"/>
  <c r="H31" i="1" l="1"/>
  <c r="H35" i="1"/>
  <c r="H36" i="1"/>
  <c r="H22" i="1"/>
  <c r="H16" i="1"/>
  <c r="H15" i="1"/>
  <c r="H14" i="1"/>
  <c r="H13" i="1"/>
  <c r="H10" i="1"/>
  <c r="H80" i="1" l="1"/>
</calcChain>
</file>

<file path=xl/sharedStrings.xml><?xml version="1.0" encoding="utf-8"?>
<sst xmlns="http://schemas.openxmlformats.org/spreadsheetml/2006/main" count="358" uniqueCount="181">
  <si>
    <t>VALOR EN RD$</t>
  </si>
  <si>
    <t xml:space="preserve"> </t>
  </si>
  <si>
    <t>PROVEEDOR</t>
  </si>
  <si>
    <t>CONCEPTO</t>
  </si>
  <si>
    <r>
      <t>FACTURA NCF N</t>
    </r>
    <r>
      <rPr>
        <b/>
        <u/>
        <sz val="10"/>
        <rFont val="Bookman Old Style"/>
        <family val="1"/>
      </rPr>
      <t>O.</t>
    </r>
  </si>
  <si>
    <t xml:space="preserve">FECHA DE FACTURA </t>
  </si>
  <si>
    <t xml:space="preserve">MONTO FACTURADO </t>
  </si>
  <si>
    <t xml:space="preserve">FECHA SIN FACTURA </t>
  </si>
  <si>
    <t>MONTO PAGADO A LA FECHA</t>
  </si>
  <si>
    <t>MONTO PENDIENTE</t>
  </si>
  <si>
    <t>ESTADO (COMPLETADO, PENDIENTE O ATRASADO)</t>
  </si>
  <si>
    <t>N/A</t>
  </si>
  <si>
    <t>EMPRESA DISTRIBUIDORA DE ELECTRICIDAD                             EDESUR DOMINICANA, S.A.</t>
  </si>
  <si>
    <t>DEPOSITOS AMEX</t>
  </si>
  <si>
    <t>AGUA CRISTAL, SA</t>
  </si>
  <si>
    <t xml:space="preserve">ISLA DOMINICANA DE PETROLEO CORPORATION </t>
  </si>
  <si>
    <t>SEGURO RESERVAS, S.A.</t>
  </si>
  <si>
    <t>TEODORO CLASE GARCIA</t>
  </si>
  <si>
    <t>PENDIENTE PAGO CONTRIBUCION AL SEGURO DE PENSIONES POR PAGAR</t>
  </si>
  <si>
    <t>PENDIENTE PAGO CONTRIBUCION AL SEGURO DE SALUD POR PAGAR</t>
  </si>
  <si>
    <t>PENDIENTE PAGO CONTRIBUCION AL SEGURO DE RIESGO LABORAL POR PAGAR</t>
  </si>
  <si>
    <t xml:space="preserve">ALTICE DOMINICANA </t>
  </si>
  <si>
    <t>COMPAÑÍA DOMINICANA DE TELEFONOS</t>
  </si>
  <si>
    <t>VARIOS SEGÚN ANEXOS</t>
  </si>
  <si>
    <t>CORPORACION ESTATAL DE RADIO Y TELEVISION (CERTV)</t>
  </si>
  <si>
    <t>ANTHURIANA DOMINICANA</t>
  </si>
  <si>
    <t>KHALICCO INVESTMENTS, SRL</t>
  </si>
  <si>
    <t>CORPORACION DEL ACUEDUCTO Y ALCANTARILLADO DE SANTO DOMINGO                                                      CAASD</t>
  </si>
  <si>
    <t>RH-083</t>
  </si>
  <si>
    <t>QE SUPLIDORES SRL</t>
  </si>
  <si>
    <t>RH-100</t>
  </si>
  <si>
    <t>RH-101</t>
  </si>
  <si>
    <t>MILENA TOURS</t>
  </si>
  <si>
    <t>RH-093</t>
  </si>
  <si>
    <t>EDITORA DEL CARIBE C POR A</t>
  </si>
  <si>
    <t>PENDIENTE FACTURA POR RENOVACION SUSCRIPCION EL CARIBE ANUAL</t>
  </si>
  <si>
    <t>LISTIN DIARIO</t>
  </si>
  <si>
    <t>PENDIENTE FACTURA POR LA RENOVACION (PERIODICO LISTIN DIARIO)  ANUAL</t>
  </si>
  <si>
    <t>EDITORA HOY S.A.S.</t>
  </si>
  <si>
    <t>PENDIENTE FACTURA POR LA RENOVACION (HOY )  ANUAL</t>
  </si>
  <si>
    <t>INVERSIONES DELECA</t>
  </si>
  <si>
    <t>ELABORADO POR</t>
  </si>
  <si>
    <t xml:space="preserve">  APROBADO POR </t>
  </si>
  <si>
    <t>REVISADO POR</t>
  </si>
  <si>
    <t>LIC. ILEANA PEREZ</t>
  </si>
  <si>
    <t>LIC. NAYROBI HEREDIA</t>
  </si>
  <si>
    <t>LIC. RICHARD RODRIGUEZ TORIBIO</t>
  </si>
  <si>
    <t>AUX. ADMINISTRATIVO I</t>
  </si>
  <si>
    <t xml:space="preserve">        ENC. DIV. CONTABILIDAD</t>
  </si>
  <si>
    <t xml:space="preserve">     ENC. DEPTO FINANCIERO</t>
  </si>
  <si>
    <t>LA PROMOTECA RD, SRL</t>
  </si>
  <si>
    <t>PROPANO Y DERIVADOS, S.A.</t>
  </si>
  <si>
    <t>MARLOP MULTI SERVICES, S.R.L.</t>
  </si>
  <si>
    <t>PENDIENTE</t>
  </si>
  <si>
    <t>B1500000264</t>
  </si>
  <si>
    <t xml:space="preserve">JENNIFER VARGAS </t>
  </si>
  <si>
    <t>GRUPO K</t>
  </si>
  <si>
    <t>TOTAL MARZO 2024</t>
  </si>
  <si>
    <t>PENDIENTE  PAGO FACTURA POR EL  LLENADO DE 46.06 GALONES DE GAS LICUADO DE PETROLEO, PARA USO EN LA INSTITUCION.</t>
  </si>
  <si>
    <t>B1500021216</t>
  </si>
  <si>
    <t>EL IMPERIO DEL TROFEO</t>
  </si>
  <si>
    <t>B1500000972</t>
  </si>
  <si>
    <t>PENDIENTE FACTURA POR ADQUISICION DE TROFEOS Y MEDALLAS PARA SER UTILIZADAS EN LA INSTITUCION</t>
  </si>
  <si>
    <t>PAGO DE FACTURA, POR EL USO DE AGUA POTABLE, MES DE MARZO 2024.</t>
  </si>
  <si>
    <t>B1500137460</t>
  </si>
  <si>
    <t>B1500137453</t>
  </si>
  <si>
    <t>B1500137454</t>
  </si>
  <si>
    <t>PENDIENTE PAGO DE HORAS EXTRAS AL PERSONAL QUE ESTUVO LABORANDO DURANTE LAS ACTIVIDADES DEL MES DE ENERO 2024</t>
  </si>
  <si>
    <t>EVELMAR COMERCIAL, S.R.L.</t>
  </si>
  <si>
    <t>B1500000445</t>
  </si>
  <si>
    <t xml:space="preserve">PENDIENTE FACTURA ADQUISICION DE PRENDA DE VESTIR PARA SER UTILIZADA POR EL PERSONAL DE LA INSTITUCION </t>
  </si>
  <si>
    <t>CECILIA MONTAS</t>
  </si>
  <si>
    <t>PENDIENTE PAGO DE HORAS EXTRAS POR HABER LABORADO EL DIA SABADO 02 DEL MES DE MARZO 2024</t>
  </si>
  <si>
    <t>YOKASTY VALDEZ</t>
  </si>
  <si>
    <t>PENDIENTE PAGO DE HORAS EXTRAS POR HABER LABORADO EL DIA DOMINGO 03 DEL MES DE MARZO 2024</t>
  </si>
  <si>
    <t>RH-103</t>
  </si>
  <si>
    <t xml:space="preserve">PENDIENTE PAGO CORRESPONDIENTE A VACACIONES NO DISFRUTADAS DE EX EMPLEADOS </t>
  </si>
  <si>
    <t>B1500001075</t>
  </si>
  <si>
    <t>PENIDENTE FACTURA POR ADQUISICION DE ARTICULOS FERRETEROS PARA SER UTILIZADOS EN LA INSTITUCION</t>
  </si>
  <si>
    <t>E450000002725</t>
  </si>
  <si>
    <t>PENDIENTE FACTURA PLAN  INTERNET, CORRESPONDIENTE A LA CUENTA 84163506 PERIODO FACTURADO 14-FEB-24 AL 13-MARZO-24</t>
  </si>
  <si>
    <t>RH-102</t>
  </si>
  <si>
    <t xml:space="preserve">ANTHONY ANTONIO ENCARNACION </t>
  </si>
  <si>
    <t>PENDIENTE PAGO CORRESPONDIENTE A COMPLETIVO DE NOMINA POR AUMENTO DE SUELDO AL PERSONAL INACTIVO EN EL MES DE ENERO 2024</t>
  </si>
  <si>
    <t>CENTRO EDUCATIVO GERTRUDIS DE JESUS</t>
  </si>
  <si>
    <t>PENDIENTE FIANZA DEL DOMUS GRANDE PARA GRADUACION EL 22/06/2024</t>
  </si>
  <si>
    <t>RAULINA MARIA TABAR RIVAS</t>
  </si>
  <si>
    <t>PENDIENTE FIANZA DEL AREA DE PLANTAS MEDICINALES PARA CUMPLEAÑOS EN FECHA 02/03/2024</t>
  </si>
  <si>
    <t>MIGUEL ANGEL DE LOS SANTOS</t>
  </si>
  <si>
    <t>PENDIENTE FIANZA DEL AREA DE LOS PINOS PARA BODA EN FECHA 07/04/2024</t>
  </si>
  <si>
    <t>ROSSY E. PAULINO</t>
  </si>
  <si>
    <t>PENDIENTE FIANZA DEL DOMUS GRANDE PARA BODA EL 20/04/2024</t>
  </si>
  <si>
    <t>WALLY MORETA CID</t>
  </si>
  <si>
    <t>PENDIENTE FIANZA DEL DOMUS GRANDE PARA BODA EL 09/03/2024</t>
  </si>
  <si>
    <t>PENDIENTE FIANZA DEL DOMUS PEQUEÑO PARA BODA EL 10/03/2024</t>
  </si>
  <si>
    <t>CUENTAS POR PAGAR A PROVEEDORES AL 31 MARZO 2024</t>
  </si>
  <si>
    <t>B1500166478</t>
  </si>
  <si>
    <t xml:space="preserve">PENDIENTE FACTURA POR ADQUISICION DE COMBUSTIBLE (CUPONES-TICKETS DE GASOLINA) PARA DIRECTIVOS Y USO OPERACIONAL DE ESTE JARDIN BOTANICO NACIONAL </t>
  </si>
  <si>
    <t xml:space="preserve">PENDIENTE FACTURA POR ADQUISICION DE COMBUSTIBLE (TICKETS DE GASOLINA) PARA DIRECTIVOS Y USO OPERACIONAL DE ESTE JARDIN BOTANICO NACIONAL </t>
  </si>
  <si>
    <t>B1500166540</t>
  </si>
  <si>
    <t>DAYSI M. PIMENTEL</t>
  </si>
  <si>
    <t>RH-097</t>
  </si>
  <si>
    <t>PENDIENTE PAGO CORRESPONDIENTE DE HORAS EXTRAS POR HABER LABORADO EL DIA SABADO 24 DEL MES DE FEBRERO DEL AÑO 2024</t>
  </si>
  <si>
    <t>PENDIENTE PAGO CORRESPONDIENTE DE HORAS EXTRAS, DE TODO EL PERSONAL QUE ESTUVO LABORANDO EL DIA 27 DEL MES DE FEBRERO DEL AÑO 2024</t>
  </si>
  <si>
    <t>B1500000399</t>
  </si>
  <si>
    <t xml:space="preserve">PENDIENTE PAGO POR ADQUISICION DE PAPEL Y CARTON A SER UTILIZADO EN DIFERENTES AREAS DE LA INSTITUCION </t>
  </si>
  <si>
    <t>B1500005516</t>
  </si>
  <si>
    <t>PENDIENTE PAGO DEL 10% DEL PRESUPUESTO DE PUBLICIDAD, DE ACUERDO A LA LEY 134-03. DEL 1 AL 31 DE ENERO DEL 2024</t>
  </si>
  <si>
    <t>B1500008972</t>
  </si>
  <si>
    <t>PENDIENTE PAGO DEL 10% DEL PRESUPUESTO DE PUBLICIDAD, DE ACUERDO A LA LEY 134-03. DEL 1 AL 29 DE FEBRERO DEL 2024</t>
  </si>
  <si>
    <t>B1500008980</t>
  </si>
  <si>
    <t>PENDIENTE PAGO DEL 10% DEL PRESUPUESTO DE PUBLICIDAD, DE ACUERDO A LA LEY 134-03. DEL 1 AL 31 DE MARZO DEL 2024</t>
  </si>
  <si>
    <t>B1500008987</t>
  </si>
  <si>
    <t>B1500004424</t>
  </si>
  <si>
    <t>PENDIENTE FACTURA POR ADQUISICION DE PLANTAS PARA SER UTILIZADA EN LA EXPOSICION DE ORQUIDEAS Y REMOZAMIENTO, A UTILIZARSE EN LA INSTITUCION</t>
  </si>
  <si>
    <t>B1500004413</t>
  </si>
  <si>
    <t>B1500046638</t>
  </si>
  <si>
    <t>PENDIENTE FACTURA POR ADQUISCION DE 82 BOTELLONES DE AGUA CRYSTAL PARA SER UTILIZADOS EN LA INSTITUCION</t>
  </si>
  <si>
    <t>PENDIENTE FACTURA POR ADQUISCION DE 80 BOTELLONES DE AGUA CRYSTAL PARA SER UTILIZADOS EN LA INSTITUCION</t>
  </si>
  <si>
    <t>B1500046741</t>
  </si>
  <si>
    <t>PENDIENTE FACTURA POR ADQUISICION DE ALIMENTOS Y BEBIDAS PARA SER CONSUMIDOS EN LA INSTITUCION</t>
  </si>
  <si>
    <t>B1500000030</t>
  </si>
  <si>
    <t>B1500166570</t>
  </si>
  <si>
    <t xml:space="preserve">PENDIENTE FACTURA POR ADQUISICION DE COMBUSTIBLE (TICKETS DE GASOIL) PARA DIRECTIVOS Y USO OPERACIONAL DE ESTE JARDIN BOTANICO NACIONAL </t>
  </si>
  <si>
    <t>CRISTERIO-SET HUNTERS</t>
  </si>
  <si>
    <t>PENDIENTE FIANZA DEL JARDIN JAPONES Y AREA DE LOS PINOS PARA GRABACION DE COMERCIAL EN FECHA 11/03/2024</t>
  </si>
  <si>
    <t>PENDIENTE FIANZA DEL DOMUS PEQUEÑO PARA YOGA EN FECHA 17/03/2024</t>
  </si>
  <si>
    <t>B1500000034</t>
  </si>
  <si>
    <t>PENDIENTE FACTURA POR CONTRATACION DE EMPRESA ESPECIAALIZADA PARA MANEJO DE LAS REDES SOCIALES DEL JBN MES DE NOVIEMBRE 2023</t>
  </si>
  <si>
    <t>B1500004431</t>
  </si>
  <si>
    <t>B1500047284</t>
  </si>
  <si>
    <t>PENDIENTE FACTURA RENOVACION DE POLIZA NO. 2-2-502-0132740 VEHICULO DE MOTOR FLOTILLA VIGENCIA 17-03-2024 HASTA 17-03-2025 MENOS NOTA DE CREDITO 001024730 NCF: B0400286092</t>
  </si>
  <si>
    <t>B1500007385</t>
  </si>
  <si>
    <t>B1500009374</t>
  </si>
  <si>
    <t>RH-117</t>
  </si>
  <si>
    <t>PENDIENTE PAGO DE HORAS EXTRAS AL PERSONAL QUE ESTUVO LABORANDO EL DIA DE LAS ELECCIONES MUNICIPALES, DOMINGO 18 DE FEBRERO 2024</t>
  </si>
  <si>
    <t>RH-115</t>
  </si>
  <si>
    <t>PENDIENTE PAGO DE HORAS EXTRAS AL PERSONAL QUE ESTUVO LABORANDO DURANTE LA ACTIVIDAD DE FEBRERO 2024</t>
  </si>
  <si>
    <t>PENDIENTE FACTURA ENERGIA ELECTRICA CORRESPONDIENTE AL PERIODO 17/02/2024-19/03/2024</t>
  </si>
  <si>
    <t>B1500517697</t>
  </si>
  <si>
    <t>B1500517698</t>
  </si>
  <si>
    <t>KARLA MARIA MOTA ABREU</t>
  </si>
  <si>
    <t>PENDIENTE FIANZA DEL AREA DE LAS BROMELIAS PARA PICNIC EN FECHA 21/4/24</t>
  </si>
  <si>
    <t>E450000039476</t>
  </si>
  <si>
    <t>PENDIENTE PAGO DE FACTURA POR EL USO DE SERVICIOS DE LOS CELULARES ASIGNADO AL DIRECTOR Y SUBDIRECTOR DE LA INSTITUCION, CORRESPONDIENTE AL MES DE MARZO 2024</t>
  </si>
  <si>
    <t>YOMMY PIÑA</t>
  </si>
  <si>
    <t>HORT-061</t>
  </si>
  <si>
    <t>PENDIENTE PAGO DE VIATICO ASIGNACION DE COMBUSTIBLE, EMBARCACION, GUIA Y PEAJE PARA PARTICIPAR EN UN VIAJE DE CAMPO HACIA LA PROVINCIA DE LA ALTAGRACIA, ISLA SAONA LOS DIAS DEL 20 AL 22 DE MAYO 2024 CON EL OBJETIVO DE CONTINUAR LOS TRABAJOS DE ECOLOGIA DE POBLACION CON TOLUMNIA CALOQUILA EN ISLA SAONA</t>
  </si>
  <si>
    <t>BOT-041</t>
  </si>
  <si>
    <t>PENDIENTE PAGO DE VIATICO ASIGNACION DE COMBUSTIBLE Y PEAJE PARA DARLE SEGUIMIENTO A LA FLORA DEL HOYO PELEMPITO, LOMA LA PLENA BARAHORA</t>
  </si>
  <si>
    <t>BOT-044</t>
  </si>
  <si>
    <t>NORBERTO GONZALEZ</t>
  </si>
  <si>
    <t>PENDIENTE PAGO DE VIATICO ASIGNACION DE COMBUSTIBLE Y PEAJE PARA RECOLECTAR SEMILLA PARA EL PROYECTO DEL KEW EN LA LOMA BARBACOA</t>
  </si>
  <si>
    <t>E450000040126</t>
  </si>
  <si>
    <t>E450000039032</t>
  </si>
  <si>
    <t>E450000039436</t>
  </si>
  <si>
    <t>PENDIENTE PAGO DE FACTURA DEL SERVICIO DE TELEFONO, INTERNET Y FAX CORRESPONDIENTE AL MES DE MARZO 2024</t>
  </si>
  <si>
    <t>E450000039367</t>
  </si>
  <si>
    <t>PENDIENTE FACTURA POR EL SERVICIO PLAN FLOTILLAS E INTERNET, CORRESPONDIENTE AL MES DE MARZO 2024</t>
  </si>
  <si>
    <t xml:space="preserve">SERTEBA SOLAR/ZERO EMISION </t>
  </si>
  <si>
    <t xml:space="preserve">PENDIENTE FIANZA PARA MOVILIDAD ELECTRICA EN LA PLAZA CENTRAL </t>
  </si>
  <si>
    <t>NICOLAS CANDELARIO HERNANDEZ</t>
  </si>
  <si>
    <t>PENDIENTE FIANZA DE LA CATEDRAL DEL BAMBU PARA BODA EN FECHA 31/3/24</t>
  </si>
  <si>
    <t>ADIEL ALIN DIAZ</t>
  </si>
  <si>
    <t>PENDIENTE FIANZA DE 1/2 PATIO ESPAÑOL PARA CEREMONIA EL 6/4/24</t>
  </si>
  <si>
    <t>PENDIENTE FIANZA DEL DOMUS GRANDE PARA ACTIVIDAD EMPRESARIAL EL 27/03/24</t>
  </si>
  <si>
    <t>TARJETAS DE CREDITO PENDIENTE DE PAGOS ACH CUENTA GENERAL EN EL MES DE MARZO 2024</t>
  </si>
  <si>
    <t>HORT-060</t>
  </si>
  <si>
    <t>PENDIENTE PAGO DE VIATICO AL PERSONAL QUE SE TRASLADARA A LA PROVINCIA DE LA ALTAGRACIA, ISLA SAONA, LOS DIAS DEL 20 AL 22 MAYO 2024 CON EL OBJETIVO DE CONTINUAR LOS TRABAJOS DE ECOLOGIA DE POBLACION CON TOLUMNIA CALOQUIA EN ISLA SAONA</t>
  </si>
  <si>
    <t>BOT-042</t>
  </si>
  <si>
    <t>PENDIENTE PAGO DE VIATICO A LOMA BARBACOA DEL 23 AL 25 DE ABRIL 2024 CON EL OBJETIVO DE RECOLECCION DE SEMILLAS PARA EL PROYECTO KEW</t>
  </si>
  <si>
    <t>BOT-043</t>
  </si>
  <si>
    <t>PENDIENTE PAGO DE VIATICO A LOMA LA PLENA, BARAHONA DEL 18 AL 20 DE ABRIL 2024 CON EL OBJETIVODE SEGUIMEINTO DE FLORA EN EL HOYO DE PELEMPITO</t>
  </si>
  <si>
    <t>HORT-067</t>
  </si>
  <si>
    <t>PENDIENTE PAGO DE VIATICO AL PERSONAL QUE SE TRSLADARA HACIA EL REFUGIO DE VIDA SILVESTRE FURNIA DE GURABO EL DIA 9 DE MAYO 2024 CON EL OBJETIVO DE PARTICIPAR EN LA REINTRODUCCION DE ORQUIDEAS PROMETIDAS EN EL AO 2023</t>
  </si>
  <si>
    <t>HORT-068</t>
  </si>
  <si>
    <t>HORT-069</t>
  </si>
  <si>
    <t>HORT-070</t>
  </si>
  <si>
    <t>PENDIENTE PAGO DE VIATICO ASIGNACION DE COMBUSTIBLE Y PEAJE PARA PARTICIPAR EN UN VIAJE DE CAMPO HACIA EL REFUGIO DE VIDA SILVESTRE FURNIA DE GURABO EL DIA 9 DE MAYO 2024 CON EL OBJETIVO DE PARTICIPAR EN LA REINTRODUCCION DE ORQUIDEAS PROMETIDAS EN EL AÑO 2023</t>
  </si>
  <si>
    <t>PENDIENTE PAGO DE VIATICO AL PERSONAL QUE SE TRSLADARA HACIA EL REFUGIO DE VIDA SILVESTRE FURNIA DE GURABO LOS DIAS 8 Y 9 DE MAYO 2024 CON EL OBJETIVO DE CONTINUAR LOS TRABAJOS DE  REINTRODUCCION DE ORQUIDEAS PROMETIDAS EN EL AO 2023</t>
  </si>
  <si>
    <t>PENDIENTE PAGO DE VIATICO ASIGNACION DE COMBUSTIBLE Y PEAJE AL PERSONAL QUE SE TRSLADARA HACIA EL REFUGIO DE VIDA SILVESTRE FURNIA DE GURABO LOS DIAS 8 Y 9 DE MAYO 2024 CON EL OBJETIVO DE CONTINUAR LOS TRABAJOS DE  REINTRODUCCION DE ORQUIDEAS PROMETIDAS EN EL AO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</si>
</sst>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yyyy;@"/>
    <numFmt numFmtId="165" formatCode="#,##0.0000000000"/>
  </numFmts>
  <fonts count="12" x14ac:knownFonts="1">
    <font>
      <sz val="11"/>
      <color theme="1"/>
      <name val="Calibri"/>
      <family val="2"/>
      <scheme val="minor"/>
    </font>
    <font>
      <sz val="11"/>
      <color theme="1"/>
      <name val="Calibri"/>
      <family val="2"/>
      <scheme val="minor"/>
    </font>
    <font>
      <sz val="11"/>
      <name val="Calibri"/>
      <family val="2"/>
      <scheme val="minor"/>
    </font>
    <font>
      <b/>
      <sz val="16"/>
      <name val="Bookman Old Style"/>
      <family val="1"/>
    </font>
    <font>
      <b/>
      <sz val="12"/>
      <name val="Bookman Old Style"/>
      <family val="1"/>
    </font>
    <font>
      <b/>
      <sz val="11"/>
      <name val="Bookman Old Style"/>
      <family val="1"/>
    </font>
    <font>
      <sz val="11"/>
      <name val="Bookman Old Style"/>
      <family val="1"/>
    </font>
    <font>
      <b/>
      <sz val="10"/>
      <name val="Bookman Old Style"/>
      <family val="1"/>
    </font>
    <font>
      <b/>
      <u/>
      <sz val="10"/>
      <name val="Bookman Old Style"/>
      <family val="1"/>
    </font>
    <font>
      <b/>
      <sz val="10"/>
      <color theme="1"/>
      <name val="Calibri"/>
      <family val="2"/>
      <scheme val="minor"/>
    </font>
    <font>
      <sz val="11"/>
      <color theme="1"/>
      <name val="Bookman Old Style"/>
      <family val="1"/>
    </font>
    <font>
      <sz val="14"/>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2" fillId="0" borderId="0" xfId="0" applyFont="1" applyFill="1" applyBorder="1" applyAlignment="1"/>
    <xf numFmtId="0" fontId="0" fillId="0" borderId="0" xfId="0" applyFill="1" applyBorder="1"/>
    <xf numFmtId="0" fontId="0" fillId="0" borderId="0" xfId="0" applyFill="1"/>
    <xf numFmtId="0" fontId="6" fillId="0" borderId="0" xfId="0" applyFont="1" applyFill="1"/>
    <xf numFmtId="0" fontId="6" fillId="0" borderId="0" xfId="0" applyFont="1" applyFill="1" applyAlignment="1">
      <alignment horizontal="center"/>
    </xf>
    <xf numFmtId="164" fontId="6" fillId="0" borderId="0" xfId="0" applyNumberFormat="1" applyFont="1" applyFill="1"/>
    <xf numFmtId="0" fontId="7" fillId="0" borderId="1" xfId="0" applyFont="1" applyFill="1" applyBorder="1" applyAlignment="1">
      <alignment horizontal="center"/>
    </xf>
    <xf numFmtId="0" fontId="7" fillId="0" borderId="1" xfId="0" applyFont="1" applyFill="1" applyBorder="1" applyAlignment="1">
      <alignment horizontal="center" wrapText="1"/>
    </xf>
    <xf numFmtId="164" fontId="7" fillId="0" borderId="1" xfId="0" applyNumberFormat="1" applyFont="1" applyFill="1" applyBorder="1" applyAlignment="1">
      <alignment horizontal="center" wrapText="1"/>
    </xf>
    <xf numFmtId="0" fontId="7" fillId="0" borderId="1" xfId="0" applyFont="1" applyFill="1" applyBorder="1" applyAlignment="1">
      <alignment horizontal="center" vertical="center" wrapText="1"/>
    </xf>
    <xf numFmtId="0" fontId="9"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164"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4" fontId="5" fillId="0" borderId="1" xfId="0" applyNumberFormat="1" applyFont="1" applyFill="1" applyBorder="1" applyAlignment="1">
      <alignment horizontal="center" vertical="center" wrapText="1"/>
    </xf>
    <xf numFmtId="0" fontId="10" fillId="0" borderId="0" xfId="0" applyFont="1" applyFill="1"/>
    <xf numFmtId="0" fontId="6" fillId="0" borderId="2" xfId="0" applyFont="1" applyFill="1" applyBorder="1" applyAlignment="1">
      <alignment vertical="center" wrapText="1"/>
    </xf>
    <xf numFmtId="164" fontId="6" fillId="0" borderId="1" xfId="0" applyNumberFormat="1" applyFont="1" applyFill="1" applyBorder="1" applyAlignment="1">
      <alignment vertical="center" wrapText="1"/>
    </xf>
    <xf numFmtId="0" fontId="6" fillId="0" borderId="2" xfId="0" applyFont="1" applyFill="1" applyBorder="1" applyAlignment="1">
      <alignment horizontal="center" vertical="center" wrapText="1"/>
    </xf>
    <xf numFmtId="0" fontId="6" fillId="0" borderId="0" xfId="0" applyFont="1" applyFill="1" applyBorder="1" applyAlignment="1">
      <alignment vertical="center" wrapText="1"/>
    </xf>
    <xf numFmtId="164" fontId="2" fillId="0" borderId="0" xfId="0" applyNumberFormat="1" applyFont="1" applyFill="1"/>
    <xf numFmtId="0" fontId="2" fillId="0" borderId="3" xfId="0" applyFont="1" applyFill="1" applyBorder="1" applyAlignment="1">
      <alignment horizontal="left"/>
    </xf>
    <xf numFmtId="164" fontId="0" fillId="0" borderId="0" xfId="0" applyNumberFormat="1" applyFill="1" applyAlignment="1">
      <alignment wrapText="1"/>
    </xf>
    <xf numFmtId="0" fontId="0" fillId="0" borderId="3" xfId="0" applyFill="1" applyBorder="1" applyAlignment="1">
      <alignment wrapText="1"/>
    </xf>
    <xf numFmtId="4" fontId="5" fillId="0" borderId="3" xfId="0" applyNumberFormat="1" applyFont="1" applyFill="1" applyBorder="1" applyAlignment="1">
      <alignment horizontal="center" vertical="center" wrapText="1"/>
    </xf>
    <xf numFmtId="4" fontId="6" fillId="0" borderId="3" xfId="0" applyNumberFormat="1" applyFont="1" applyFill="1" applyBorder="1" applyAlignment="1">
      <alignment horizontal="left" vertical="center" wrapText="1"/>
    </xf>
    <xf numFmtId="4" fontId="0" fillId="0" borderId="3" xfId="0" applyNumberFormat="1" applyFill="1" applyBorder="1" applyAlignment="1">
      <alignment wrapText="1"/>
    </xf>
    <xf numFmtId="0" fontId="2" fillId="0" borderId="0" xfId="0" applyFont="1" applyFill="1" applyAlignment="1">
      <alignment horizontal="center"/>
    </xf>
    <xf numFmtId="4" fontId="2" fillId="0" borderId="0" xfId="0" applyNumberFormat="1" applyFont="1" applyFill="1"/>
    <xf numFmtId="0" fontId="2" fillId="0" borderId="0" xfId="0" applyFont="1" applyFill="1"/>
    <xf numFmtId="43" fontId="2" fillId="0" borderId="0" xfId="0" applyNumberFormat="1" applyFont="1" applyFill="1"/>
    <xf numFmtId="43" fontId="11" fillId="0" borderId="0" xfId="1" applyFont="1" applyFill="1"/>
    <xf numFmtId="49" fontId="2" fillId="0" borderId="0" xfId="1" applyNumberFormat="1" applyFont="1" applyFill="1" applyAlignment="1">
      <alignment horizontal="right"/>
    </xf>
    <xf numFmtId="43" fontId="2" fillId="0" borderId="0" xfId="1" applyFont="1" applyFill="1"/>
    <xf numFmtId="0" fontId="0" fillId="0" borderId="0" xfId="0" applyFill="1" applyAlignment="1">
      <alignment horizontal="center"/>
    </xf>
    <xf numFmtId="164" fontId="0" fillId="0" borderId="0" xfId="0" applyNumberFormat="1" applyFill="1"/>
    <xf numFmtId="0" fontId="6" fillId="0" borderId="5" xfId="0" applyFont="1" applyFill="1" applyBorder="1" applyAlignment="1">
      <alignment vertical="center" wrapText="1"/>
    </xf>
    <xf numFmtId="4" fontId="10" fillId="0" borderId="0" xfId="0" applyNumberFormat="1" applyFont="1" applyFill="1"/>
    <xf numFmtId="0" fontId="6" fillId="0" borderId="4" xfId="0" applyFont="1" applyFill="1" applyBorder="1" applyAlignment="1">
      <alignment vertical="center" wrapText="1"/>
    </xf>
    <xf numFmtId="43" fontId="10" fillId="0" borderId="0" xfId="1" applyFont="1" applyFill="1"/>
    <xf numFmtId="165" fontId="10" fillId="0" borderId="0" xfId="0" applyNumberFormat="1" applyFont="1" applyFill="1"/>
    <xf numFmtId="4" fontId="6" fillId="0" borderId="0" xfId="0" applyNumberFormat="1" applyFont="1" applyFill="1" applyBorder="1" applyAlignment="1">
      <alignment horizontal="center" wrapText="1"/>
    </xf>
    <xf numFmtId="0" fontId="6" fillId="0" borderId="0" xfId="0" applyFont="1" applyFill="1" applyBorder="1" applyAlignment="1">
      <alignment horizontal="center" vertical="center" wrapText="1"/>
    </xf>
    <xf numFmtId="0" fontId="3" fillId="0" borderId="0" xfId="0" applyFont="1" applyFill="1" applyAlignment="1">
      <alignment horizontal="center"/>
    </xf>
    <xf numFmtId="0" fontId="4" fillId="0" borderId="0" xfId="0" applyFont="1" applyFill="1" applyAlignment="1">
      <alignment horizontal="center"/>
    </xf>
  </cellXfs>
  <cellStyles count="2">
    <cellStyle name="Millares" xfId="1" builtinId="3"/>
    <cellStyle name="Normal" xfId="0" builtinId="0"/>
  </cellStyles>
  <dxfs count="0"/>
  <tableStyles count="0" defaultTableStyle="TableStyleMedium2" defaultPivotStyle="PivotStyleLight16"/>
  <colors>
    <mruColors>
      <color rgb="FF33CCFF"/>
      <color rgb="FF66FF99"/>
      <color rgb="FFFF99FF"/>
      <color rgb="FF6666FF"/>
      <color rgb="FF66FFCC"/>
      <color rgb="FF00CCFF"/>
      <color rgb="FF00FF99"/>
      <color rgb="FF996633"/>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136072</xdr:colOff>
      <xdr:row>0</xdr:row>
      <xdr:rowOff>27214</xdr:rowOff>
    </xdr:from>
    <xdr:to>
      <xdr:col>4</xdr:col>
      <xdr:colOff>725716</xdr:colOff>
      <xdr:row>4</xdr:row>
      <xdr:rowOff>176893</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1" y="27214"/>
          <a:ext cx="1800679" cy="91167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8"/>
  <sheetViews>
    <sheetView tabSelected="1" view="pageBreakPreview" topLeftCell="B75" zoomScale="80" zoomScaleNormal="40" zoomScaleSheetLayoutView="80" workbookViewId="0">
      <selection activeCell="F83" sqref="F83"/>
    </sheetView>
  </sheetViews>
  <sheetFormatPr baseColWidth="10" defaultRowHeight="15" x14ac:dyDescent="0.25"/>
  <cols>
    <col min="1" max="1" width="33.85546875" style="34" customWidth="1"/>
    <col min="2" max="2" width="44.28515625" style="36" customWidth="1"/>
    <col min="3" max="3" width="25.42578125" style="41" customWidth="1"/>
    <col min="4" max="4" width="18.140625" style="42" customWidth="1"/>
    <col min="5" max="5" width="25.140625" style="36" customWidth="1"/>
    <col min="6" max="6" width="20.5703125" style="36" customWidth="1"/>
    <col min="7" max="7" width="26.28515625" style="36" customWidth="1"/>
    <col min="8" max="8" width="23.42578125" style="36" customWidth="1"/>
    <col min="9" max="9" width="21" style="36" customWidth="1"/>
    <col min="10" max="10" width="13.85546875" style="3" customWidth="1"/>
    <col min="11" max="11" width="20.28515625" style="3" customWidth="1"/>
    <col min="12" max="12" width="15.5703125" style="3" customWidth="1"/>
    <col min="13" max="13" width="23.140625" style="3" customWidth="1"/>
    <col min="14" max="16384" width="11.42578125" style="3"/>
  </cols>
  <sheetData>
    <row r="1" spans="1:28" x14ac:dyDescent="0.25">
      <c r="A1" s="1"/>
      <c r="B1" s="1"/>
      <c r="C1" s="1"/>
      <c r="D1" s="1"/>
      <c r="E1" s="1"/>
      <c r="F1" s="1"/>
      <c r="G1" s="1"/>
      <c r="H1" s="1"/>
      <c r="I1" s="1"/>
      <c r="J1" s="2"/>
      <c r="K1" s="2"/>
      <c r="L1" s="2"/>
      <c r="M1" s="2"/>
      <c r="N1" s="2"/>
      <c r="O1" s="2"/>
      <c r="P1" s="2"/>
      <c r="Q1" s="2"/>
      <c r="R1" s="2"/>
      <c r="S1" s="2"/>
      <c r="T1" s="2"/>
      <c r="U1" s="2"/>
      <c r="V1" s="2"/>
      <c r="W1" s="2"/>
      <c r="X1" s="2"/>
      <c r="Y1" s="2"/>
      <c r="Z1" s="2"/>
      <c r="AA1" s="2"/>
      <c r="AB1" s="2"/>
    </row>
    <row r="2" spans="1:28" x14ac:dyDescent="0.25">
      <c r="A2" s="1"/>
      <c r="B2" s="1"/>
      <c r="C2" s="1"/>
      <c r="D2" s="1"/>
      <c r="E2" s="1"/>
      <c r="F2" s="1"/>
      <c r="G2" s="1"/>
      <c r="H2" s="1"/>
      <c r="I2" s="1"/>
      <c r="J2" s="2"/>
      <c r="K2" s="2"/>
      <c r="L2" s="2"/>
      <c r="M2" s="2"/>
      <c r="N2" s="2"/>
      <c r="O2" s="2"/>
      <c r="P2" s="2"/>
      <c r="Q2" s="2"/>
      <c r="R2" s="2"/>
      <c r="S2" s="2"/>
      <c r="T2" s="2"/>
      <c r="U2" s="2"/>
      <c r="V2" s="2"/>
      <c r="W2" s="2"/>
      <c r="X2" s="2"/>
      <c r="Y2" s="2"/>
      <c r="Z2" s="2"/>
      <c r="AA2" s="2"/>
      <c r="AB2" s="2"/>
    </row>
    <row r="3" spans="1:28" x14ac:dyDescent="0.25">
      <c r="A3" s="1"/>
      <c r="B3" s="1"/>
      <c r="C3" s="1"/>
      <c r="D3" s="1"/>
      <c r="E3" s="1"/>
      <c r="F3" s="1"/>
      <c r="G3" s="1"/>
      <c r="H3" s="1"/>
      <c r="I3" s="1"/>
      <c r="J3" s="2"/>
      <c r="K3" s="2"/>
      <c r="L3" s="2"/>
      <c r="M3" s="2"/>
      <c r="N3" s="2"/>
      <c r="O3" s="2"/>
      <c r="P3" s="2"/>
      <c r="Q3" s="2"/>
      <c r="R3" s="2"/>
      <c r="S3" s="2"/>
      <c r="T3" s="2"/>
      <c r="U3" s="2"/>
      <c r="V3" s="2"/>
      <c r="W3" s="2"/>
      <c r="X3" s="2"/>
      <c r="Y3" s="2"/>
      <c r="Z3" s="2"/>
      <c r="AA3" s="2"/>
      <c r="AB3" s="2"/>
    </row>
    <row r="4" spans="1:28" x14ac:dyDescent="0.25">
      <c r="A4" s="1"/>
      <c r="B4" s="1"/>
      <c r="C4" s="1"/>
      <c r="D4" s="1"/>
      <c r="E4" s="1"/>
      <c r="F4" s="1"/>
      <c r="G4" s="1"/>
      <c r="H4" s="1"/>
      <c r="I4" s="1"/>
      <c r="J4" s="2"/>
      <c r="K4" s="2"/>
      <c r="L4" s="2"/>
      <c r="M4" s="2"/>
      <c r="N4" s="2"/>
      <c r="O4" s="2"/>
      <c r="P4" s="2"/>
      <c r="Q4" s="2"/>
      <c r="R4" s="2"/>
      <c r="S4" s="2"/>
      <c r="T4" s="2"/>
      <c r="U4" s="2"/>
      <c r="V4" s="2"/>
      <c r="W4" s="2"/>
      <c r="X4" s="2"/>
      <c r="Y4" s="2"/>
      <c r="Z4" s="2"/>
      <c r="AA4" s="2"/>
      <c r="AB4" s="2"/>
    </row>
    <row r="5" spans="1:28" x14ac:dyDescent="0.25">
      <c r="A5" s="1"/>
      <c r="B5" s="1"/>
      <c r="C5" s="1"/>
      <c r="D5" s="1"/>
      <c r="E5" s="1"/>
      <c r="F5" s="1"/>
      <c r="G5" s="1"/>
      <c r="H5" s="1"/>
      <c r="I5" s="1"/>
      <c r="J5" s="2"/>
      <c r="K5" s="2"/>
      <c r="L5" s="2"/>
      <c r="M5" s="2"/>
      <c r="N5" s="2"/>
      <c r="O5" s="2"/>
      <c r="P5" s="2"/>
      <c r="Q5" s="2"/>
      <c r="R5" s="2"/>
      <c r="S5" s="2"/>
      <c r="T5" s="2"/>
      <c r="U5" s="2"/>
      <c r="V5" s="2"/>
      <c r="W5" s="2"/>
      <c r="X5" s="2"/>
      <c r="Y5" s="2"/>
      <c r="Z5" s="2"/>
      <c r="AA5" s="2"/>
      <c r="AB5" s="2"/>
    </row>
    <row r="6" spans="1:28" ht="20.25" customHeight="1" x14ac:dyDescent="0.3">
      <c r="A6" s="50" t="s">
        <v>95</v>
      </c>
      <c r="B6" s="50"/>
      <c r="C6" s="50"/>
      <c r="D6" s="50"/>
      <c r="E6" s="50"/>
      <c r="F6" s="50"/>
      <c r="G6" s="50"/>
      <c r="H6" s="50"/>
      <c r="I6" s="50"/>
    </row>
    <row r="7" spans="1:28" ht="15.75" x14ac:dyDescent="0.25">
      <c r="A7" s="51" t="s">
        <v>0</v>
      </c>
      <c r="B7" s="51"/>
      <c r="C7" s="51"/>
      <c r="D7" s="51"/>
      <c r="E7" s="51"/>
      <c r="F7" s="51"/>
      <c r="G7" s="51"/>
      <c r="H7" s="51"/>
      <c r="I7" s="51"/>
    </row>
    <row r="8" spans="1:28" x14ac:dyDescent="0.25">
      <c r="A8" s="5"/>
      <c r="B8" s="4" t="s">
        <v>1</v>
      </c>
      <c r="C8" s="5"/>
      <c r="D8" s="6"/>
      <c r="E8" s="4"/>
      <c r="F8" s="4"/>
      <c r="G8" s="4"/>
      <c r="H8" s="4"/>
      <c r="I8" s="4"/>
    </row>
    <row r="9" spans="1:28" s="11" customFormat="1" ht="51" x14ac:dyDescent="0.2">
      <c r="A9" s="7" t="s">
        <v>2</v>
      </c>
      <c r="B9" s="7" t="s">
        <v>3</v>
      </c>
      <c r="C9" s="8" t="s">
        <v>4</v>
      </c>
      <c r="D9" s="9" t="s">
        <v>5</v>
      </c>
      <c r="E9" s="8" t="s">
        <v>6</v>
      </c>
      <c r="F9" s="10" t="s">
        <v>7</v>
      </c>
      <c r="G9" s="8" t="s">
        <v>8</v>
      </c>
      <c r="H9" s="7" t="s">
        <v>9</v>
      </c>
      <c r="I9" s="8" t="s">
        <v>10</v>
      </c>
    </row>
    <row r="10" spans="1:28" s="22" customFormat="1" ht="72.75" customHeight="1" x14ac:dyDescent="0.25">
      <c r="A10" s="25" t="s">
        <v>51</v>
      </c>
      <c r="B10" s="13" t="s">
        <v>58</v>
      </c>
      <c r="C10" s="12" t="s">
        <v>59</v>
      </c>
      <c r="D10" s="14">
        <v>45281</v>
      </c>
      <c r="E10" s="19">
        <v>6568.16</v>
      </c>
      <c r="F10" s="15" t="s">
        <v>11</v>
      </c>
      <c r="G10" s="19"/>
      <c r="H10" s="15">
        <f t="shared" ref="H10:H12" si="0">+E10-G10</f>
        <v>6568.16</v>
      </c>
      <c r="I10" s="15" t="s">
        <v>53</v>
      </c>
    </row>
    <row r="11" spans="1:28" s="22" customFormat="1" ht="84.75" customHeight="1" x14ac:dyDescent="0.25">
      <c r="A11" s="25" t="s">
        <v>16</v>
      </c>
      <c r="B11" s="13" t="s">
        <v>131</v>
      </c>
      <c r="C11" s="12" t="s">
        <v>130</v>
      </c>
      <c r="D11" s="14">
        <v>45337</v>
      </c>
      <c r="E11" s="19">
        <f>347659.32-15675.88</f>
        <v>331983.44</v>
      </c>
      <c r="F11" s="15" t="s">
        <v>11</v>
      </c>
      <c r="G11" s="19"/>
      <c r="H11" s="15">
        <f t="shared" ref="H11" si="1">+E11-G11</f>
        <v>331983.44</v>
      </c>
      <c r="I11" s="15" t="s">
        <v>53</v>
      </c>
    </row>
    <row r="12" spans="1:28" s="22" customFormat="1" ht="72.75" customHeight="1" x14ac:dyDescent="0.25">
      <c r="A12" s="25" t="s">
        <v>14</v>
      </c>
      <c r="B12" s="13" t="s">
        <v>118</v>
      </c>
      <c r="C12" s="12" t="s">
        <v>116</v>
      </c>
      <c r="D12" s="14">
        <v>45355</v>
      </c>
      <c r="E12" s="19">
        <v>5200</v>
      </c>
      <c r="F12" s="15" t="s">
        <v>11</v>
      </c>
      <c r="G12" s="19"/>
      <c r="H12" s="15">
        <f t="shared" si="0"/>
        <v>5200</v>
      </c>
      <c r="I12" s="15" t="s">
        <v>53</v>
      </c>
    </row>
    <row r="13" spans="1:28" s="22" customFormat="1" ht="60" x14ac:dyDescent="0.25">
      <c r="A13" s="12" t="s">
        <v>60</v>
      </c>
      <c r="B13" s="13" t="s">
        <v>62</v>
      </c>
      <c r="C13" s="12" t="s">
        <v>61</v>
      </c>
      <c r="D13" s="14">
        <v>45352</v>
      </c>
      <c r="E13" s="19">
        <v>14396</v>
      </c>
      <c r="F13" s="15" t="s">
        <v>11</v>
      </c>
      <c r="G13" s="19"/>
      <c r="H13" s="15">
        <f t="shared" ref="H13:H20" si="2">+E13-G13</f>
        <v>14396</v>
      </c>
      <c r="I13" s="15" t="s">
        <v>53</v>
      </c>
    </row>
    <row r="14" spans="1:28" s="22" customFormat="1" ht="75" x14ac:dyDescent="0.25">
      <c r="A14" s="25" t="s">
        <v>27</v>
      </c>
      <c r="B14" s="13" t="s">
        <v>63</v>
      </c>
      <c r="C14" s="12" t="s">
        <v>64</v>
      </c>
      <c r="D14" s="14">
        <v>45352</v>
      </c>
      <c r="E14" s="19">
        <v>4584</v>
      </c>
      <c r="F14" s="15" t="s">
        <v>11</v>
      </c>
      <c r="G14" s="19"/>
      <c r="H14" s="15">
        <f t="shared" si="2"/>
        <v>4584</v>
      </c>
      <c r="I14" s="15" t="s">
        <v>53</v>
      </c>
    </row>
    <row r="15" spans="1:28" s="22" customFormat="1" ht="75" x14ac:dyDescent="0.25">
      <c r="A15" s="25" t="s">
        <v>27</v>
      </c>
      <c r="B15" s="13" t="s">
        <v>63</v>
      </c>
      <c r="C15" s="12" t="s">
        <v>65</v>
      </c>
      <c r="D15" s="14">
        <v>45352</v>
      </c>
      <c r="E15" s="19">
        <v>4584</v>
      </c>
      <c r="F15" s="15" t="s">
        <v>11</v>
      </c>
      <c r="G15" s="19"/>
      <c r="H15" s="15">
        <f t="shared" si="2"/>
        <v>4584</v>
      </c>
      <c r="I15" s="15" t="s">
        <v>53</v>
      </c>
    </row>
    <row r="16" spans="1:28" s="22" customFormat="1" ht="75" x14ac:dyDescent="0.25">
      <c r="A16" s="25" t="s">
        <v>27</v>
      </c>
      <c r="B16" s="13" t="s">
        <v>63</v>
      </c>
      <c r="C16" s="12" t="s">
        <v>66</v>
      </c>
      <c r="D16" s="14">
        <v>45352</v>
      </c>
      <c r="E16" s="19">
        <v>1528</v>
      </c>
      <c r="F16" s="15" t="s">
        <v>11</v>
      </c>
      <c r="G16" s="19"/>
      <c r="H16" s="15">
        <f t="shared" si="2"/>
        <v>1528</v>
      </c>
      <c r="I16" s="15" t="s">
        <v>53</v>
      </c>
    </row>
    <row r="17" spans="1:9" s="22" customFormat="1" ht="90" x14ac:dyDescent="0.25">
      <c r="A17" s="25" t="s">
        <v>15</v>
      </c>
      <c r="B17" s="23" t="s">
        <v>97</v>
      </c>
      <c r="C17" s="12" t="s">
        <v>96</v>
      </c>
      <c r="D17" s="14">
        <v>45352</v>
      </c>
      <c r="E17" s="19">
        <v>476000</v>
      </c>
      <c r="F17" s="15" t="s">
        <v>11</v>
      </c>
      <c r="G17" s="19"/>
      <c r="H17" s="15">
        <f t="shared" si="2"/>
        <v>476000</v>
      </c>
      <c r="I17" s="15" t="s">
        <v>53</v>
      </c>
    </row>
    <row r="18" spans="1:9" s="22" customFormat="1" ht="45" x14ac:dyDescent="0.25">
      <c r="A18" s="25" t="s">
        <v>84</v>
      </c>
      <c r="B18" s="45" t="s">
        <v>85</v>
      </c>
      <c r="C18" s="12">
        <v>826</v>
      </c>
      <c r="D18" s="14">
        <v>45352</v>
      </c>
      <c r="E18" s="19">
        <v>6000</v>
      </c>
      <c r="F18" s="15" t="s">
        <v>11</v>
      </c>
      <c r="G18" s="19"/>
      <c r="H18" s="15">
        <f t="shared" si="2"/>
        <v>6000</v>
      </c>
      <c r="I18" s="15" t="s">
        <v>53</v>
      </c>
    </row>
    <row r="19" spans="1:9" s="22" customFormat="1" ht="45" x14ac:dyDescent="0.25">
      <c r="A19" s="25" t="s">
        <v>86</v>
      </c>
      <c r="B19" s="45" t="s">
        <v>87</v>
      </c>
      <c r="C19" s="12">
        <v>832</v>
      </c>
      <c r="D19" s="14">
        <v>45352</v>
      </c>
      <c r="E19" s="19">
        <v>3500</v>
      </c>
      <c r="F19" s="15" t="s">
        <v>11</v>
      </c>
      <c r="G19" s="19"/>
      <c r="H19" s="15">
        <f t="shared" si="2"/>
        <v>3500</v>
      </c>
      <c r="I19" s="15" t="s">
        <v>53</v>
      </c>
    </row>
    <row r="20" spans="1:9" s="22" customFormat="1" ht="60" x14ac:dyDescent="0.25">
      <c r="A20" s="25" t="s">
        <v>14</v>
      </c>
      <c r="B20" s="13" t="s">
        <v>117</v>
      </c>
      <c r="C20" s="12" t="s">
        <v>119</v>
      </c>
      <c r="D20" s="14">
        <v>45355</v>
      </c>
      <c r="E20" s="19">
        <v>5330</v>
      </c>
      <c r="F20" s="15" t="s">
        <v>11</v>
      </c>
      <c r="G20" s="19"/>
      <c r="H20" s="15">
        <f t="shared" si="2"/>
        <v>5330</v>
      </c>
      <c r="I20" s="15" t="s">
        <v>53</v>
      </c>
    </row>
    <row r="21" spans="1:9" s="22" customFormat="1" ht="30" x14ac:dyDescent="0.25">
      <c r="A21" s="25" t="s">
        <v>159</v>
      </c>
      <c r="B21" s="45" t="s">
        <v>160</v>
      </c>
      <c r="C21" s="12">
        <v>851</v>
      </c>
      <c r="D21" s="14">
        <v>45355</v>
      </c>
      <c r="E21" s="19">
        <v>12000</v>
      </c>
      <c r="F21" s="15" t="s">
        <v>11</v>
      </c>
      <c r="G21" s="19"/>
      <c r="H21" s="15">
        <f t="shared" ref="H21" si="3">+E21-G21</f>
        <v>12000</v>
      </c>
      <c r="I21" s="15" t="s">
        <v>53</v>
      </c>
    </row>
    <row r="22" spans="1:9" s="22" customFormat="1" ht="75" x14ac:dyDescent="0.25">
      <c r="A22" s="25" t="s">
        <v>23</v>
      </c>
      <c r="B22" s="13" t="s">
        <v>67</v>
      </c>
      <c r="C22" s="12" t="s">
        <v>28</v>
      </c>
      <c r="D22" s="14">
        <v>45355</v>
      </c>
      <c r="E22" s="19">
        <v>18254.689999999999</v>
      </c>
      <c r="F22" s="15" t="s">
        <v>11</v>
      </c>
      <c r="G22" s="19"/>
      <c r="H22" s="15">
        <f t="shared" ref="H22:H30" si="4">+E22-G22</f>
        <v>18254.689999999999</v>
      </c>
      <c r="I22" s="15" t="s">
        <v>53</v>
      </c>
    </row>
    <row r="23" spans="1:9" s="22" customFormat="1" ht="75" x14ac:dyDescent="0.25">
      <c r="A23" s="25" t="s">
        <v>23</v>
      </c>
      <c r="B23" s="43" t="s">
        <v>103</v>
      </c>
      <c r="C23" s="12" t="s">
        <v>33</v>
      </c>
      <c r="D23" s="14">
        <v>45357</v>
      </c>
      <c r="E23" s="19">
        <v>38933.949999999997</v>
      </c>
      <c r="F23" s="15" t="s">
        <v>11</v>
      </c>
      <c r="G23" s="19"/>
      <c r="H23" s="15">
        <f t="shared" si="4"/>
        <v>38933.949999999997</v>
      </c>
      <c r="I23" s="15" t="s">
        <v>53</v>
      </c>
    </row>
    <row r="24" spans="1:9" s="22" customFormat="1" ht="45" x14ac:dyDescent="0.25">
      <c r="A24" s="25" t="s">
        <v>88</v>
      </c>
      <c r="B24" s="45" t="s">
        <v>89</v>
      </c>
      <c r="C24" s="12">
        <v>905</v>
      </c>
      <c r="D24" s="14">
        <v>45357</v>
      </c>
      <c r="E24" s="19">
        <v>1500</v>
      </c>
      <c r="F24" s="15" t="s">
        <v>11</v>
      </c>
      <c r="G24" s="19"/>
      <c r="H24" s="15">
        <f t="shared" si="4"/>
        <v>1500</v>
      </c>
      <c r="I24" s="15" t="s">
        <v>53</v>
      </c>
    </row>
    <row r="25" spans="1:9" s="22" customFormat="1" ht="30" x14ac:dyDescent="0.25">
      <c r="A25" s="25" t="s">
        <v>90</v>
      </c>
      <c r="B25" s="43" t="s">
        <v>91</v>
      </c>
      <c r="C25" s="12">
        <v>909</v>
      </c>
      <c r="D25" s="14">
        <v>45357</v>
      </c>
      <c r="E25" s="19">
        <v>3600</v>
      </c>
      <c r="F25" s="15" t="s">
        <v>11</v>
      </c>
      <c r="G25" s="19"/>
      <c r="H25" s="15">
        <f t="shared" si="4"/>
        <v>3600</v>
      </c>
      <c r="I25" s="15" t="s">
        <v>53</v>
      </c>
    </row>
    <row r="26" spans="1:9" s="22" customFormat="1" ht="30" x14ac:dyDescent="0.25">
      <c r="A26" s="25" t="s">
        <v>92</v>
      </c>
      <c r="B26" s="43" t="s">
        <v>93</v>
      </c>
      <c r="C26" s="12">
        <v>925</v>
      </c>
      <c r="D26" s="14">
        <v>45358</v>
      </c>
      <c r="E26" s="19">
        <v>6000</v>
      </c>
      <c r="F26" s="15" t="s">
        <v>11</v>
      </c>
      <c r="G26" s="19"/>
      <c r="H26" s="15">
        <f t="shared" si="4"/>
        <v>6000</v>
      </c>
      <c r="I26" s="15" t="s">
        <v>53</v>
      </c>
    </row>
    <row r="27" spans="1:9" s="22" customFormat="1" ht="60" x14ac:dyDescent="0.25">
      <c r="A27" s="25" t="s">
        <v>29</v>
      </c>
      <c r="B27" s="43" t="s">
        <v>120</v>
      </c>
      <c r="C27" s="12" t="s">
        <v>54</v>
      </c>
      <c r="D27" s="14">
        <v>45358</v>
      </c>
      <c r="E27" s="19">
        <v>32634</v>
      </c>
      <c r="F27" s="15" t="s">
        <v>11</v>
      </c>
      <c r="G27" s="19"/>
      <c r="H27" s="15">
        <f t="shared" si="4"/>
        <v>32634</v>
      </c>
      <c r="I27" s="15" t="s">
        <v>53</v>
      </c>
    </row>
    <row r="28" spans="1:9" s="22" customFormat="1" ht="60" x14ac:dyDescent="0.25">
      <c r="A28" s="25" t="s">
        <v>40</v>
      </c>
      <c r="B28" s="43" t="s">
        <v>120</v>
      </c>
      <c r="C28" s="12" t="s">
        <v>121</v>
      </c>
      <c r="D28" s="14">
        <v>45358</v>
      </c>
      <c r="E28" s="19">
        <v>34481.5</v>
      </c>
      <c r="F28" s="15" t="s">
        <v>11</v>
      </c>
      <c r="G28" s="19"/>
      <c r="H28" s="15">
        <f t="shared" si="4"/>
        <v>34481.5</v>
      </c>
      <c r="I28" s="15" t="s">
        <v>53</v>
      </c>
    </row>
    <row r="29" spans="1:9" s="22" customFormat="1" ht="75" x14ac:dyDescent="0.25">
      <c r="A29" s="25" t="s">
        <v>25</v>
      </c>
      <c r="B29" s="23" t="s">
        <v>114</v>
      </c>
      <c r="C29" s="12" t="s">
        <v>115</v>
      </c>
      <c r="D29" s="14">
        <v>45358</v>
      </c>
      <c r="E29" s="19">
        <v>13000</v>
      </c>
      <c r="F29" s="15" t="s">
        <v>11</v>
      </c>
      <c r="G29" s="19"/>
      <c r="H29" s="15">
        <f t="shared" si="4"/>
        <v>13000</v>
      </c>
      <c r="I29" s="15" t="s">
        <v>53</v>
      </c>
    </row>
    <row r="30" spans="1:9" s="22" customFormat="1" ht="30" x14ac:dyDescent="0.25">
      <c r="A30" s="25" t="s">
        <v>55</v>
      </c>
      <c r="B30" s="43" t="s">
        <v>94</v>
      </c>
      <c r="C30" s="12">
        <v>940</v>
      </c>
      <c r="D30" s="14">
        <v>45359</v>
      </c>
      <c r="E30" s="19">
        <v>3000</v>
      </c>
      <c r="F30" s="15" t="s">
        <v>11</v>
      </c>
      <c r="G30" s="19"/>
      <c r="H30" s="15">
        <f t="shared" si="4"/>
        <v>3000</v>
      </c>
      <c r="I30" s="15" t="s">
        <v>53</v>
      </c>
    </row>
    <row r="31" spans="1:9" s="22" customFormat="1" ht="60" x14ac:dyDescent="0.25">
      <c r="A31" s="25" t="s">
        <v>68</v>
      </c>
      <c r="B31" s="23" t="s">
        <v>70</v>
      </c>
      <c r="C31" s="12" t="s">
        <v>69</v>
      </c>
      <c r="D31" s="14">
        <v>45362</v>
      </c>
      <c r="E31" s="19">
        <v>332370.59999999998</v>
      </c>
      <c r="F31" s="15" t="s">
        <v>11</v>
      </c>
      <c r="G31" s="19"/>
      <c r="H31" s="15">
        <f t="shared" ref="H31:H37" si="5">+E31-G31</f>
        <v>332370.59999999998</v>
      </c>
      <c r="I31" s="15" t="s">
        <v>53</v>
      </c>
    </row>
    <row r="32" spans="1:9" s="22" customFormat="1" ht="75" x14ac:dyDescent="0.25">
      <c r="A32" s="25" t="s">
        <v>15</v>
      </c>
      <c r="B32" s="23" t="s">
        <v>98</v>
      </c>
      <c r="C32" s="12" t="s">
        <v>99</v>
      </c>
      <c r="D32" s="14">
        <v>45362</v>
      </c>
      <c r="E32" s="19">
        <v>186000</v>
      </c>
      <c r="F32" s="15" t="s">
        <v>11</v>
      </c>
      <c r="G32" s="19"/>
      <c r="H32" s="15">
        <f t="shared" si="5"/>
        <v>186000</v>
      </c>
      <c r="I32" s="15" t="s">
        <v>53</v>
      </c>
    </row>
    <row r="33" spans="1:9" s="22" customFormat="1" ht="60" x14ac:dyDescent="0.25">
      <c r="A33" s="25" t="s">
        <v>124</v>
      </c>
      <c r="B33" s="43" t="s">
        <v>125</v>
      </c>
      <c r="C33" s="12">
        <v>960</v>
      </c>
      <c r="D33" s="14">
        <v>45362</v>
      </c>
      <c r="E33" s="19">
        <v>15000</v>
      </c>
      <c r="F33" s="15" t="s">
        <v>11</v>
      </c>
      <c r="G33" s="19"/>
      <c r="H33" s="15">
        <f t="shared" si="5"/>
        <v>15000</v>
      </c>
      <c r="I33" s="15" t="s">
        <v>53</v>
      </c>
    </row>
    <row r="34" spans="1:9" s="22" customFormat="1" ht="60" x14ac:dyDescent="0.25">
      <c r="A34" s="25" t="s">
        <v>100</v>
      </c>
      <c r="B34" s="23" t="s">
        <v>102</v>
      </c>
      <c r="C34" s="12" t="s">
        <v>101</v>
      </c>
      <c r="D34" s="14">
        <v>45362</v>
      </c>
      <c r="E34" s="19">
        <v>2824.46</v>
      </c>
      <c r="F34" s="15" t="s">
        <v>11</v>
      </c>
      <c r="G34" s="19"/>
      <c r="H34" s="15">
        <f t="shared" si="5"/>
        <v>2824.46</v>
      </c>
      <c r="I34" s="15" t="s">
        <v>53</v>
      </c>
    </row>
    <row r="35" spans="1:9" s="22" customFormat="1" ht="45" x14ac:dyDescent="0.25">
      <c r="A35" s="25" t="s">
        <v>71</v>
      </c>
      <c r="B35" s="23" t="s">
        <v>72</v>
      </c>
      <c r="C35" s="12" t="s">
        <v>30</v>
      </c>
      <c r="D35" s="14">
        <v>45363</v>
      </c>
      <c r="E35" s="19">
        <v>1664.98</v>
      </c>
      <c r="F35" s="15" t="s">
        <v>11</v>
      </c>
      <c r="G35" s="19"/>
      <c r="H35" s="15">
        <f t="shared" si="5"/>
        <v>1664.98</v>
      </c>
      <c r="I35" s="15" t="s">
        <v>53</v>
      </c>
    </row>
    <row r="36" spans="1:9" s="22" customFormat="1" ht="60" x14ac:dyDescent="0.25">
      <c r="A36" s="25" t="s">
        <v>73</v>
      </c>
      <c r="B36" s="23" t="s">
        <v>74</v>
      </c>
      <c r="C36" s="12" t="s">
        <v>31</v>
      </c>
      <c r="D36" s="14">
        <v>45363</v>
      </c>
      <c r="E36" s="19">
        <v>2105.69</v>
      </c>
      <c r="F36" s="15" t="s">
        <v>11</v>
      </c>
      <c r="G36" s="19"/>
      <c r="H36" s="15">
        <f t="shared" si="5"/>
        <v>2105.69</v>
      </c>
      <c r="I36" s="15" t="s">
        <v>53</v>
      </c>
    </row>
    <row r="37" spans="1:9" s="22" customFormat="1" ht="75" x14ac:dyDescent="0.25">
      <c r="A37" s="25" t="s">
        <v>25</v>
      </c>
      <c r="B37" s="23" t="s">
        <v>114</v>
      </c>
      <c r="C37" s="12" t="s">
        <v>113</v>
      </c>
      <c r="D37" s="14">
        <v>45363</v>
      </c>
      <c r="E37" s="19">
        <v>73350</v>
      </c>
      <c r="F37" s="15" t="s">
        <v>11</v>
      </c>
      <c r="G37" s="19"/>
      <c r="H37" s="15">
        <f t="shared" si="5"/>
        <v>73350</v>
      </c>
      <c r="I37" s="15" t="s">
        <v>53</v>
      </c>
    </row>
    <row r="38" spans="1:9" s="22" customFormat="1" ht="60" x14ac:dyDescent="0.25">
      <c r="A38" s="25" t="s">
        <v>82</v>
      </c>
      <c r="B38" s="23" t="s">
        <v>83</v>
      </c>
      <c r="C38" s="12" t="s">
        <v>81</v>
      </c>
      <c r="D38" s="14">
        <v>45364</v>
      </c>
      <c r="E38" s="19">
        <v>5645.4</v>
      </c>
      <c r="F38" s="15" t="s">
        <v>11</v>
      </c>
      <c r="G38" s="19"/>
      <c r="H38" s="15">
        <f t="shared" ref="H38:H57" si="6">+E38-G38</f>
        <v>5645.4</v>
      </c>
      <c r="I38" s="15" t="s">
        <v>53</v>
      </c>
    </row>
    <row r="39" spans="1:9" s="22" customFormat="1" ht="30" x14ac:dyDescent="0.25">
      <c r="A39" s="25" t="s">
        <v>82</v>
      </c>
      <c r="B39" s="45" t="s">
        <v>18</v>
      </c>
      <c r="C39" s="12" t="s">
        <v>81</v>
      </c>
      <c r="D39" s="14">
        <v>45364</v>
      </c>
      <c r="E39" s="19">
        <v>426</v>
      </c>
      <c r="F39" s="15" t="s">
        <v>11</v>
      </c>
      <c r="G39" s="19"/>
      <c r="H39" s="15">
        <f t="shared" si="6"/>
        <v>426</v>
      </c>
      <c r="I39" s="15" t="s">
        <v>53</v>
      </c>
    </row>
    <row r="40" spans="1:9" s="22" customFormat="1" ht="30" x14ac:dyDescent="0.25">
      <c r="A40" s="25" t="s">
        <v>82</v>
      </c>
      <c r="B40" s="23" t="s">
        <v>19</v>
      </c>
      <c r="C40" s="12" t="s">
        <v>81</v>
      </c>
      <c r="D40" s="14">
        <v>45364</v>
      </c>
      <c r="E40" s="19">
        <v>425.4</v>
      </c>
      <c r="F40" s="15" t="s">
        <v>11</v>
      </c>
      <c r="G40" s="19"/>
      <c r="H40" s="15">
        <f t="shared" si="6"/>
        <v>425.4</v>
      </c>
      <c r="I40" s="15" t="s">
        <v>53</v>
      </c>
    </row>
    <row r="41" spans="1:9" s="22" customFormat="1" ht="45" x14ac:dyDescent="0.25">
      <c r="A41" s="25" t="s">
        <v>82</v>
      </c>
      <c r="B41" s="23" t="s">
        <v>20</v>
      </c>
      <c r="C41" s="12" t="s">
        <v>81</v>
      </c>
      <c r="D41" s="14">
        <v>45364</v>
      </c>
      <c r="E41" s="19">
        <v>72</v>
      </c>
      <c r="F41" s="15" t="s">
        <v>11</v>
      </c>
      <c r="G41" s="19"/>
      <c r="H41" s="15">
        <f t="shared" si="6"/>
        <v>72</v>
      </c>
      <c r="I41" s="15" t="s">
        <v>53</v>
      </c>
    </row>
    <row r="42" spans="1:9" s="22" customFormat="1" ht="60" x14ac:dyDescent="0.25">
      <c r="A42" s="25" t="s">
        <v>52</v>
      </c>
      <c r="B42" s="23" t="s">
        <v>105</v>
      </c>
      <c r="C42" s="12" t="s">
        <v>104</v>
      </c>
      <c r="D42" s="14">
        <v>45364</v>
      </c>
      <c r="E42" s="19">
        <v>116661.75999999999</v>
      </c>
      <c r="F42" s="15" t="s">
        <v>11</v>
      </c>
      <c r="G42" s="19"/>
      <c r="H42" s="15">
        <f t="shared" ref="H42" si="7">+E42-G42</f>
        <v>116661.75999999999</v>
      </c>
      <c r="I42" s="15" t="s">
        <v>53</v>
      </c>
    </row>
    <row r="43" spans="1:9" s="22" customFormat="1" ht="45" x14ac:dyDescent="0.25">
      <c r="A43" s="25" t="s">
        <v>23</v>
      </c>
      <c r="B43" s="23" t="s">
        <v>76</v>
      </c>
      <c r="C43" s="12" t="s">
        <v>75</v>
      </c>
      <c r="D43" s="14">
        <v>45364</v>
      </c>
      <c r="E43" s="19">
        <v>77988.009999999995</v>
      </c>
      <c r="F43" s="15" t="s">
        <v>11</v>
      </c>
      <c r="G43" s="19"/>
      <c r="H43" s="15">
        <f t="shared" si="6"/>
        <v>77988.009999999995</v>
      </c>
      <c r="I43" s="15" t="s">
        <v>53</v>
      </c>
    </row>
    <row r="44" spans="1:9" s="22" customFormat="1" ht="45" x14ac:dyDescent="0.25">
      <c r="A44" s="25" t="s">
        <v>56</v>
      </c>
      <c r="B44" s="43" t="s">
        <v>126</v>
      </c>
      <c r="C44" s="12">
        <v>1012</v>
      </c>
      <c r="D44" s="14">
        <v>45364</v>
      </c>
      <c r="E44" s="19">
        <v>3000</v>
      </c>
      <c r="F44" s="15" t="s">
        <v>11</v>
      </c>
      <c r="G44" s="19"/>
      <c r="H44" s="15">
        <f t="shared" si="6"/>
        <v>3000</v>
      </c>
      <c r="I44" s="15" t="s">
        <v>53</v>
      </c>
    </row>
    <row r="45" spans="1:9" s="22" customFormat="1" ht="60" x14ac:dyDescent="0.25">
      <c r="A45" s="25" t="s">
        <v>26</v>
      </c>
      <c r="B45" s="23" t="s">
        <v>78</v>
      </c>
      <c r="C45" s="12" t="s">
        <v>77</v>
      </c>
      <c r="D45" s="14">
        <v>45365</v>
      </c>
      <c r="E45" s="19">
        <v>19137.240000000002</v>
      </c>
      <c r="F45" s="15" t="s">
        <v>11</v>
      </c>
      <c r="G45" s="19"/>
      <c r="H45" s="15">
        <f t="shared" si="6"/>
        <v>19137.240000000002</v>
      </c>
      <c r="I45" s="15" t="s">
        <v>53</v>
      </c>
    </row>
    <row r="46" spans="1:9" s="22" customFormat="1" ht="75" x14ac:dyDescent="0.25">
      <c r="A46" s="25" t="s">
        <v>50</v>
      </c>
      <c r="B46" s="13" t="s">
        <v>128</v>
      </c>
      <c r="C46" s="12" t="s">
        <v>127</v>
      </c>
      <c r="D46" s="14">
        <v>45365</v>
      </c>
      <c r="E46" s="19">
        <v>174905.5</v>
      </c>
      <c r="F46" s="15" t="s">
        <v>11</v>
      </c>
      <c r="G46" s="19"/>
      <c r="H46" s="15">
        <f t="shared" ref="H46:H48" si="8">+E46-G46</f>
        <v>174905.5</v>
      </c>
      <c r="I46" s="15" t="s">
        <v>53</v>
      </c>
    </row>
    <row r="47" spans="1:9" s="22" customFormat="1" ht="120" x14ac:dyDescent="0.25">
      <c r="A47" s="25" t="s">
        <v>23</v>
      </c>
      <c r="B47" s="23" t="s">
        <v>168</v>
      </c>
      <c r="C47" s="12" t="s">
        <v>167</v>
      </c>
      <c r="D47" s="14">
        <v>45365</v>
      </c>
      <c r="E47" s="19">
        <v>39800</v>
      </c>
      <c r="F47" s="15" t="s">
        <v>11</v>
      </c>
      <c r="G47" s="19"/>
      <c r="H47" s="15">
        <f t="shared" ref="H47" si="9">+E47-G47</f>
        <v>39800</v>
      </c>
      <c r="I47" s="15" t="s">
        <v>53</v>
      </c>
    </row>
    <row r="48" spans="1:9" s="22" customFormat="1" ht="165" x14ac:dyDescent="0.25">
      <c r="A48" s="25" t="s">
        <v>145</v>
      </c>
      <c r="B48" s="23" t="s">
        <v>147</v>
      </c>
      <c r="C48" s="12" t="s">
        <v>146</v>
      </c>
      <c r="D48" s="14">
        <v>45365</v>
      </c>
      <c r="E48" s="19">
        <v>17371.11</v>
      </c>
      <c r="F48" s="15" t="s">
        <v>11</v>
      </c>
      <c r="G48" s="19"/>
      <c r="H48" s="15">
        <f t="shared" si="8"/>
        <v>17371.11</v>
      </c>
      <c r="I48" s="15" t="s">
        <v>53</v>
      </c>
    </row>
    <row r="49" spans="1:9" s="22" customFormat="1" ht="75" x14ac:dyDescent="0.25">
      <c r="A49" s="25" t="s">
        <v>17</v>
      </c>
      <c r="B49" s="23" t="s">
        <v>149</v>
      </c>
      <c r="C49" s="12" t="s">
        <v>148</v>
      </c>
      <c r="D49" s="14">
        <v>45366</v>
      </c>
      <c r="E49" s="19">
        <v>7260</v>
      </c>
      <c r="F49" s="15" t="s">
        <v>11</v>
      </c>
      <c r="G49" s="19"/>
      <c r="H49" s="15">
        <f t="shared" ref="H49:H52" si="10">+E49-G49</f>
        <v>7260</v>
      </c>
      <c r="I49" s="15" t="s">
        <v>53</v>
      </c>
    </row>
    <row r="50" spans="1:9" s="22" customFormat="1" ht="75" x14ac:dyDescent="0.25">
      <c r="A50" s="25" t="s">
        <v>23</v>
      </c>
      <c r="B50" s="23" t="s">
        <v>170</v>
      </c>
      <c r="C50" s="12" t="s">
        <v>169</v>
      </c>
      <c r="D50" s="14">
        <v>45366</v>
      </c>
      <c r="E50" s="19">
        <v>43950</v>
      </c>
      <c r="F50" s="15" t="s">
        <v>11</v>
      </c>
      <c r="G50" s="19"/>
      <c r="H50" s="15">
        <f t="shared" si="10"/>
        <v>43950</v>
      </c>
      <c r="I50" s="15" t="s">
        <v>53</v>
      </c>
    </row>
    <row r="51" spans="1:9" s="22" customFormat="1" ht="75" x14ac:dyDescent="0.25">
      <c r="A51" s="25" t="s">
        <v>23</v>
      </c>
      <c r="B51" s="23" t="s">
        <v>172</v>
      </c>
      <c r="C51" s="12" t="s">
        <v>171</v>
      </c>
      <c r="D51" s="14">
        <v>45366</v>
      </c>
      <c r="E51" s="19">
        <v>48100</v>
      </c>
      <c r="F51" s="15" t="s">
        <v>11</v>
      </c>
      <c r="G51" s="19"/>
      <c r="H51" s="15">
        <f t="shared" si="10"/>
        <v>48100</v>
      </c>
      <c r="I51" s="15" t="s">
        <v>53</v>
      </c>
    </row>
    <row r="52" spans="1:9" s="22" customFormat="1" ht="75" x14ac:dyDescent="0.25">
      <c r="A52" s="25" t="s">
        <v>151</v>
      </c>
      <c r="B52" s="23" t="s">
        <v>152</v>
      </c>
      <c r="C52" s="12" t="s">
        <v>150</v>
      </c>
      <c r="D52" s="14">
        <v>45366</v>
      </c>
      <c r="E52" s="19">
        <v>7060</v>
      </c>
      <c r="F52" s="15" t="s">
        <v>11</v>
      </c>
      <c r="G52" s="19"/>
      <c r="H52" s="15">
        <f t="shared" si="10"/>
        <v>7060</v>
      </c>
      <c r="I52" s="15" t="s">
        <v>53</v>
      </c>
    </row>
    <row r="53" spans="1:9" s="22" customFormat="1" ht="75" x14ac:dyDescent="0.25">
      <c r="A53" s="25" t="s">
        <v>15</v>
      </c>
      <c r="B53" s="23" t="s">
        <v>123</v>
      </c>
      <c r="C53" s="12" t="s">
        <v>122</v>
      </c>
      <c r="D53" s="14">
        <v>45366</v>
      </c>
      <c r="E53" s="19">
        <v>171000</v>
      </c>
      <c r="F53" s="15" t="s">
        <v>11</v>
      </c>
      <c r="G53" s="19"/>
      <c r="H53" s="15">
        <f t="shared" ref="H53" si="11">+E53-G53</f>
        <v>171000</v>
      </c>
      <c r="I53" s="15" t="s">
        <v>53</v>
      </c>
    </row>
    <row r="54" spans="1:9" s="22" customFormat="1" ht="60" x14ac:dyDescent="0.25">
      <c r="A54" s="25" t="s">
        <v>24</v>
      </c>
      <c r="B54" s="13" t="s">
        <v>107</v>
      </c>
      <c r="C54" s="12" t="s">
        <v>108</v>
      </c>
      <c r="D54" s="14">
        <v>45369</v>
      </c>
      <c r="E54" s="19">
        <v>3161.88</v>
      </c>
      <c r="F54" s="15" t="s">
        <v>11</v>
      </c>
      <c r="G54" s="19"/>
      <c r="H54" s="15">
        <f t="shared" si="6"/>
        <v>3161.88</v>
      </c>
      <c r="I54" s="15" t="s">
        <v>53</v>
      </c>
    </row>
    <row r="55" spans="1:9" s="22" customFormat="1" ht="60" x14ac:dyDescent="0.25">
      <c r="A55" s="25" t="s">
        <v>24</v>
      </c>
      <c r="B55" s="13" t="s">
        <v>109</v>
      </c>
      <c r="C55" s="12" t="s">
        <v>110</v>
      </c>
      <c r="D55" s="14">
        <v>45369</v>
      </c>
      <c r="E55" s="19">
        <v>3161.88</v>
      </c>
      <c r="F55" s="15" t="s">
        <v>11</v>
      </c>
      <c r="G55" s="19"/>
      <c r="H55" s="15">
        <f t="shared" si="6"/>
        <v>3161.88</v>
      </c>
      <c r="I55" s="15" t="s">
        <v>53</v>
      </c>
    </row>
    <row r="56" spans="1:9" s="22" customFormat="1" ht="60" x14ac:dyDescent="0.25">
      <c r="A56" s="25" t="s">
        <v>24</v>
      </c>
      <c r="B56" s="13" t="s">
        <v>111</v>
      </c>
      <c r="C56" s="12" t="s">
        <v>112</v>
      </c>
      <c r="D56" s="14">
        <v>45369</v>
      </c>
      <c r="E56" s="19">
        <v>3161.88</v>
      </c>
      <c r="F56" s="15" t="s">
        <v>11</v>
      </c>
      <c r="G56" s="19"/>
      <c r="H56" s="15">
        <f t="shared" si="6"/>
        <v>3161.88</v>
      </c>
      <c r="I56" s="15" t="s">
        <v>53</v>
      </c>
    </row>
    <row r="57" spans="1:9" s="22" customFormat="1" ht="75" x14ac:dyDescent="0.25">
      <c r="A57" s="25" t="s">
        <v>25</v>
      </c>
      <c r="B57" s="13" t="s">
        <v>114</v>
      </c>
      <c r="C57" s="12" t="s">
        <v>129</v>
      </c>
      <c r="D57" s="14">
        <v>45369</v>
      </c>
      <c r="E57" s="19">
        <v>74094</v>
      </c>
      <c r="F57" s="15" t="s">
        <v>11</v>
      </c>
      <c r="G57" s="19"/>
      <c r="H57" s="15">
        <f t="shared" si="6"/>
        <v>74094</v>
      </c>
      <c r="I57" s="15" t="s">
        <v>53</v>
      </c>
    </row>
    <row r="58" spans="1:9" s="22" customFormat="1" ht="75" x14ac:dyDescent="0.25">
      <c r="A58" s="12" t="s">
        <v>21</v>
      </c>
      <c r="B58" s="13" t="s">
        <v>80</v>
      </c>
      <c r="C58" s="12" t="s">
        <v>79</v>
      </c>
      <c r="D58" s="14">
        <v>45370</v>
      </c>
      <c r="E58" s="19">
        <v>18981.68</v>
      </c>
      <c r="F58" s="15" t="s">
        <v>11</v>
      </c>
      <c r="G58" s="19"/>
      <c r="H58" s="15">
        <f t="shared" ref="H58" si="12">+E58-G58</f>
        <v>18981.68</v>
      </c>
      <c r="I58" s="15" t="s">
        <v>53</v>
      </c>
    </row>
    <row r="59" spans="1:9" s="22" customFormat="1" ht="45" x14ac:dyDescent="0.25">
      <c r="A59" s="12" t="s">
        <v>34</v>
      </c>
      <c r="B59" s="13" t="s">
        <v>35</v>
      </c>
      <c r="C59" s="12" t="s">
        <v>106</v>
      </c>
      <c r="D59" s="14">
        <v>45371</v>
      </c>
      <c r="E59" s="19">
        <v>3100</v>
      </c>
      <c r="F59" s="15" t="s">
        <v>11</v>
      </c>
      <c r="G59" s="19"/>
      <c r="H59" s="15">
        <f t="shared" ref="H59" si="13">+E59-G59</f>
        <v>3100</v>
      </c>
      <c r="I59" s="15" t="s">
        <v>53</v>
      </c>
    </row>
    <row r="60" spans="1:9" s="22" customFormat="1" ht="42.75" customHeight="1" x14ac:dyDescent="0.25">
      <c r="A60" s="12" t="s">
        <v>38</v>
      </c>
      <c r="B60" s="13" t="s">
        <v>39</v>
      </c>
      <c r="C60" s="12" t="s">
        <v>132</v>
      </c>
      <c r="D60" s="18">
        <v>45371</v>
      </c>
      <c r="E60" s="19">
        <v>7400</v>
      </c>
      <c r="F60" s="15" t="s">
        <v>11</v>
      </c>
      <c r="G60" s="20"/>
      <c r="H60" s="15">
        <f t="shared" ref="H60:H79" si="14">+E60-G60</f>
        <v>7400</v>
      </c>
      <c r="I60" s="15" t="s">
        <v>53</v>
      </c>
    </row>
    <row r="61" spans="1:9" s="22" customFormat="1" ht="45" x14ac:dyDescent="0.25">
      <c r="A61" s="12" t="s">
        <v>36</v>
      </c>
      <c r="B61" s="13" t="s">
        <v>37</v>
      </c>
      <c r="C61" s="12" t="s">
        <v>133</v>
      </c>
      <c r="D61" s="18">
        <v>45371</v>
      </c>
      <c r="E61" s="19">
        <v>6900</v>
      </c>
      <c r="F61" s="15" t="s">
        <v>11</v>
      </c>
      <c r="G61" s="20"/>
      <c r="H61" s="15">
        <f t="shared" si="14"/>
        <v>6900</v>
      </c>
      <c r="I61" s="15" t="s">
        <v>53</v>
      </c>
    </row>
    <row r="62" spans="1:9" s="22" customFormat="1" ht="45" x14ac:dyDescent="0.25">
      <c r="A62" s="25" t="s">
        <v>161</v>
      </c>
      <c r="B62" s="43" t="s">
        <v>162</v>
      </c>
      <c r="C62" s="12">
        <v>1118</v>
      </c>
      <c r="D62" s="14">
        <v>45372</v>
      </c>
      <c r="E62" s="19">
        <v>2700</v>
      </c>
      <c r="F62" s="15" t="s">
        <v>11</v>
      </c>
      <c r="G62" s="19"/>
      <c r="H62" s="15">
        <f t="shared" ref="H62:H63" si="15">+E62-G62</f>
        <v>2700</v>
      </c>
      <c r="I62" s="15" t="s">
        <v>53</v>
      </c>
    </row>
    <row r="63" spans="1:9" s="22" customFormat="1" ht="45" x14ac:dyDescent="0.25">
      <c r="A63" s="25" t="s">
        <v>163</v>
      </c>
      <c r="B63" s="43" t="s">
        <v>164</v>
      </c>
      <c r="C63" s="12">
        <v>1141</v>
      </c>
      <c r="D63" s="14">
        <v>45373</v>
      </c>
      <c r="E63" s="19">
        <v>1500</v>
      </c>
      <c r="F63" s="15" t="s">
        <v>11</v>
      </c>
      <c r="G63" s="19"/>
      <c r="H63" s="15">
        <f t="shared" si="15"/>
        <v>1500</v>
      </c>
      <c r="I63" s="15" t="s">
        <v>53</v>
      </c>
    </row>
    <row r="64" spans="1:9" s="22" customFormat="1" ht="60" x14ac:dyDescent="0.25">
      <c r="A64" s="12" t="s">
        <v>23</v>
      </c>
      <c r="B64" s="13" t="s">
        <v>137</v>
      </c>
      <c r="C64" s="12" t="s">
        <v>136</v>
      </c>
      <c r="D64" s="18">
        <v>45373</v>
      </c>
      <c r="E64" s="19">
        <v>16729.57</v>
      </c>
      <c r="F64" s="15" t="s">
        <v>11</v>
      </c>
      <c r="G64" s="20"/>
      <c r="H64" s="15">
        <f t="shared" si="14"/>
        <v>16729.57</v>
      </c>
      <c r="I64" s="15" t="s">
        <v>53</v>
      </c>
    </row>
    <row r="65" spans="1:9" s="22" customFormat="1" ht="75" x14ac:dyDescent="0.25">
      <c r="A65" s="12" t="s">
        <v>23</v>
      </c>
      <c r="B65" s="13" t="s">
        <v>135</v>
      </c>
      <c r="C65" s="12" t="s">
        <v>134</v>
      </c>
      <c r="D65" s="18">
        <v>45373</v>
      </c>
      <c r="E65" s="19">
        <v>12118.09</v>
      </c>
      <c r="F65" s="15" t="s">
        <v>11</v>
      </c>
      <c r="G65" s="20"/>
      <c r="H65" s="15">
        <f t="shared" si="14"/>
        <v>12118.09</v>
      </c>
      <c r="I65" s="15" t="s">
        <v>53</v>
      </c>
    </row>
    <row r="66" spans="1:9" s="22" customFormat="1" ht="45" x14ac:dyDescent="0.25">
      <c r="A66" s="25" t="s">
        <v>32</v>
      </c>
      <c r="B66" s="43" t="s">
        <v>165</v>
      </c>
      <c r="C66" s="12">
        <v>1184</v>
      </c>
      <c r="D66" s="18">
        <v>45377</v>
      </c>
      <c r="E66" s="19">
        <v>6000</v>
      </c>
      <c r="F66" s="15" t="s">
        <v>11</v>
      </c>
      <c r="G66" s="20"/>
      <c r="H66" s="15">
        <f t="shared" ref="H66:H70" si="16">+E66-G66</f>
        <v>6000</v>
      </c>
      <c r="I66" s="15" t="s">
        <v>53</v>
      </c>
    </row>
    <row r="67" spans="1:9" s="22" customFormat="1" ht="120" x14ac:dyDescent="0.25">
      <c r="A67" s="25" t="s">
        <v>23</v>
      </c>
      <c r="B67" s="43" t="s">
        <v>174</v>
      </c>
      <c r="C67" s="12" t="s">
        <v>173</v>
      </c>
      <c r="D67" s="18">
        <v>45377</v>
      </c>
      <c r="E67" s="19">
        <v>39050</v>
      </c>
      <c r="F67" s="15" t="s">
        <v>11</v>
      </c>
      <c r="G67" s="20"/>
      <c r="H67" s="15">
        <f t="shared" si="16"/>
        <v>39050</v>
      </c>
      <c r="I67" s="15" t="s">
        <v>53</v>
      </c>
    </row>
    <row r="68" spans="1:9" s="22" customFormat="1" ht="135" x14ac:dyDescent="0.25">
      <c r="A68" s="25" t="s">
        <v>23</v>
      </c>
      <c r="B68" s="43" t="s">
        <v>178</v>
      </c>
      <c r="C68" s="12" t="s">
        <v>175</v>
      </c>
      <c r="D68" s="18">
        <v>45377</v>
      </c>
      <c r="E68" s="19">
        <v>6020</v>
      </c>
      <c r="F68" s="15" t="s">
        <v>11</v>
      </c>
      <c r="G68" s="20"/>
      <c r="H68" s="15">
        <f t="shared" si="16"/>
        <v>6020</v>
      </c>
      <c r="I68" s="15" t="s">
        <v>53</v>
      </c>
    </row>
    <row r="69" spans="1:9" s="22" customFormat="1" ht="135" x14ac:dyDescent="0.25">
      <c r="A69" s="25" t="s">
        <v>23</v>
      </c>
      <c r="B69" s="43" t="s">
        <v>179</v>
      </c>
      <c r="C69" s="12" t="s">
        <v>176</v>
      </c>
      <c r="D69" s="18">
        <v>38072</v>
      </c>
      <c r="E69" s="19">
        <v>25300</v>
      </c>
      <c r="F69" s="15" t="s">
        <v>11</v>
      </c>
      <c r="G69" s="20"/>
      <c r="H69" s="15">
        <f t="shared" si="16"/>
        <v>25300</v>
      </c>
      <c r="I69" s="15" t="s">
        <v>53</v>
      </c>
    </row>
    <row r="70" spans="1:9" s="22" customFormat="1" ht="150" x14ac:dyDescent="0.25">
      <c r="A70" s="25" t="s">
        <v>23</v>
      </c>
      <c r="B70" s="43" t="s">
        <v>180</v>
      </c>
      <c r="C70" s="12" t="s">
        <v>177</v>
      </c>
      <c r="D70" s="18">
        <v>45377</v>
      </c>
      <c r="E70" s="19">
        <v>5260</v>
      </c>
      <c r="F70" s="15" t="s">
        <v>11</v>
      </c>
      <c r="G70" s="20"/>
      <c r="H70" s="15">
        <f t="shared" si="16"/>
        <v>5260</v>
      </c>
      <c r="I70" s="15" t="s">
        <v>53</v>
      </c>
    </row>
    <row r="71" spans="1:9" s="22" customFormat="1" ht="45" x14ac:dyDescent="0.25">
      <c r="A71" s="25" t="s">
        <v>141</v>
      </c>
      <c r="B71" s="43" t="s">
        <v>142</v>
      </c>
      <c r="C71" s="12">
        <v>1212</v>
      </c>
      <c r="D71" s="14">
        <v>45378</v>
      </c>
      <c r="E71" s="19">
        <v>1200</v>
      </c>
      <c r="F71" s="15" t="s">
        <v>11</v>
      </c>
      <c r="G71" s="19"/>
      <c r="H71" s="15">
        <f t="shared" si="14"/>
        <v>1200</v>
      </c>
      <c r="I71" s="15" t="s">
        <v>53</v>
      </c>
    </row>
    <row r="72" spans="1:9" s="22" customFormat="1" ht="90" x14ac:dyDescent="0.25">
      <c r="A72" s="25" t="s">
        <v>22</v>
      </c>
      <c r="B72" s="43" t="s">
        <v>144</v>
      </c>
      <c r="C72" s="12" t="s">
        <v>143</v>
      </c>
      <c r="D72" s="14">
        <v>45378</v>
      </c>
      <c r="E72" s="19">
        <v>12413.92</v>
      </c>
      <c r="F72" s="15"/>
      <c r="G72" s="19"/>
      <c r="H72" s="15">
        <f t="shared" ref="H72:H75" si="17">+E72-G72</f>
        <v>12413.92</v>
      </c>
      <c r="I72" s="15" t="s">
        <v>53</v>
      </c>
    </row>
    <row r="73" spans="1:9" s="22" customFormat="1" ht="60" x14ac:dyDescent="0.25">
      <c r="A73" s="25" t="s">
        <v>22</v>
      </c>
      <c r="B73" s="43" t="s">
        <v>156</v>
      </c>
      <c r="C73" s="12" t="s">
        <v>153</v>
      </c>
      <c r="D73" s="14">
        <v>45378</v>
      </c>
      <c r="E73" s="19">
        <v>66762.89</v>
      </c>
      <c r="F73" s="15" t="s">
        <v>11</v>
      </c>
      <c r="G73" s="19"/>
      <c r="H73" s="15">
        <f t="shared" si="17"/>
        <v>66762.89</v>
      </c>
      <c r="I73" s="15" t="s">
        <v>53</v>
      </c>
    </row>
    <row r="74" spans="1:9" s="22" customFormat="1" ht="60" x14ac:dyDescent="0.25">
      <c r="A74" s="25" t="s">
        <v>22</v>
      </c>
      <c r="B74" s="43" t="s">
        <v>156</v>
      </c>
      <c r="C74" s="12" t="s">
        <v>154</v>
      </c>
      <c r="D74" s="14">
        <v>45378</v>
      </c>
      <c r="E74" s="19">
        <v>1814.8</v>
      </c>
      <c r="F74" s="15" t="s">
        <v>11</v>
      </c>
      <c r="G74" s="19"/>
      <c r="H74" s="15">
        <f t="shared" si="17"/>
        <v>1814.8</v>
      </c>
      <c r="I74" s="15" t="s">
        <v>53</v>
      </c>
    </row>
    <row r="75" spans="1:9" s="22" customFormat="1" ht="60" x14ac:dyDescent="0.25">
      <c r="A75" s="25" t="s">
        <v>22</v>
      </c>
      <c r="B75" s="43" t="s">
        <v>156</v>
      </c>
      <c r="C75" s="12" t="s">
        <v>155</v>
      </c>
      <c r="D75" s="14">
        <v>45378</v>
      </c>
      <c r="E75" s="19">
        <v>1390.07</v>
      </c>
      <c r="F75" s="15" t="s">
        <v>11</v>
      </c>
      <c r="G75" s="19"/>
      <c r="H75" s="15">
        <f t="shared" si="17"/>
        <v>1390.07</v>
      </c>
      <c r="I75" s="15" t="s">
        <v>53</v>
      </c>
    </row>
    <row r="76" spans="1:9" s="22" customFormat="1" ht="60" x14ac:dyDescent="0.25">
      <c r="A76" s="25" t="s">
        <v>22</v>
      </c>
      <c r="B76" s="43" t="s">
        <v>158</v>
      </c>
      <c r="C76" s="12" t="s">
        <v>157</v>
      </c>
      <c r="D76" s="14">
        <v>45379</v>
      </c>
      <c r="E76" s="19">
        <v>44919.53</v>
      </c>
      <c r="F76" s="15" t="s">
        <v>11</v>
      </c>
      <c r="G76" s="19"/>
      <c r="H76" s="15">
        <f t="shared" ref="H76:H77" si="18">+E76-G76</f>
        <v>44919.53</v>
      </c>
      <c r="I76" s="15" t="s">
        <v>53</v>
      </c>
    </row>
    <row r="77" spans="1:9" s="22" customFormat="1" ht="45" x14ac:dyDescent="0.25">
      <c r="A77" s="12" t="s">
        <v>13</v>
      </c>
      <c r="B77" s="13" t="s">
        <v>166</v>
      </c>
      <c r="C77" s="12"/>
      <c r="D77" s="18">
        <v>45351</v>
      </c>
      <c r="E77" s="19">
        <v>3994.56</v>
      </c>
      <c r="F77" s="15" t="s">
        <v>11</v>
      </c>
      <c r="G77" s="19"/>
      <c r="H77" s="15">
        <f t="shared" si="18"/>
        <v>3994.56</v>
      </c>
      <c r="I77" s="15" t="s">
        <v>53</v>
      </c>
    </row>
    <row r="78" spans="1:9" s="22" customFormat="1" ht="45" x14ac:dyDescent="0.25">
      <c r="A78" s="12" t="s">
        <v>12</v>
      </c>
      <c r="B78" s="13" t="s">
        <v>138</v>
      </c>
      <c r="C78" s="12" t="s">
        <v>139</v>
      </c>
      <c r="D78" s="14">
        <v>45382</v>
      </c>
      <c r="E78" s="19">
        <v>674674.52</v>
      </c>
      <c r="F78" s="15" t="s">
        <v>11</v>
      </c>
      <c r="G78" s="20"/>
      <c r="H78" s="15">
        <f t="shared" si="14"/>
        <v>674674.52</v>
      </c>
      <c r="I78" s="15" t="s">
        <v>53</v>
      </c>
    </row>
    <row r="79" spans="1:9" s="22" customFormat="1" ht="45" x14ac:dyDescent="0.25">
      <c r="A79" s="12" t="s">
        <v>12</v>
      </c>
      <c r="B79" s="13" t="s">
        <v>138</v>
      </c>
      <c r="C79" s="12" t="s">
        <v>140</v>
      </c>
      <c r="D79" s="14">
        <v>45382</v>
      </c>
      <c r="E79" s="19">
        <v>13583.56</v>
      </c>
      <c r="F79" s="15" t="s">
        <v>11</v>
      </c>
      <c r="G79" s="20"/>
      <c r="H79" s="15">
        <f t="shared" si="14"/>
        <v>13583.56</v>
      </c>
      <c r="I79" s="15" t="s">
        <v>53</v>
      </c>
    </row>
    <row r="80" spans="1:9" s="22" customFormat="1" ht="15" customHeight="1" x14ac:dyDescent="0.25">
      <c r="A80" s="17" t="s">
        <v>57</v>
      </c>
      <c r="B80" s="13"/>
      <c r="C80" s="12"/>
      <c r="D80" s="24"/>
      <c r="E80" s="21">
        <f>SUM(E10:E79)</f>
        <v>3424588.7199999988</v>
      </c>
      <c r="F80" s="21">
        <f>SUM(F10:F79)</f>
        <v>0</v>
      </c>
      <c r="G80" s="21">
        <f>SUM(G10:G79)</f>
        <v>0</v>
      </c>
      <c r="H80" s="21">
        <f>SUM(H10:H79)</f>
        <v>3424588.7199999988</v>
      </c>
      <c r="I80" s="16"/>
    </row>
    <row r="81" spans="1:9" s="22" customFormat="1" ht="15" customHeight="1" x14ac:dyDescent="0.25"/>
    <row r="82" spans="1:9" s="22" customFormat="1" ht="15" customHeight="1" x14ac:dyDescent="0.25">
      <c r="H82" s="46"/>
    </row>
    <row r="83" spans="1:9" s="22" customFormat="1" ht="15" customHeight="1" x14ac:dyDescent="0.25">
      <c r="E83" s="44"/>
      <c r="F83" s="44"/>
      <c r="G83" s="44"/>
      <c r="H83" s="44"/>
      <c r="I83" s="47"/>
    </row>
    <row r="84" spans="1:9" ht="14.45" customHeight="1" x14ac:dyDescent="0.25">
      <c r="A84" s="28"/>
      <c r="B84" s="28"/>
      <c r="C84" s="29"/>
      <c r="D84" s="30"/>
      <c r="E84" s="31"/>
      <c r="F84" s="48"/>
      <c r="G84" s="30"/>
      <c r="H84" s="32"/>
      <c r="I84" s="33"/>
    </row>
    <row r="85" spans="1:9" ht="14.45" customHeight="1" x14ac:dyDescent="0.25">
      <c r="A85" s="49" t="s">
        <v>41</v>
      </c>
      <c r="B85" s="49"/>
      <c r="C85" s="27"/>
      <c r="D85" s="49" t="s">
        <v>42</v>
      </c>
      <c r="E85" s="49"/>
      <c r="F85" s="26"/>
      <c r="G85" s="49" t="s">
        <v>43</v>
      </c>
      <c r="H85" s="49"/>
      <c r="I85" s="49"/>
    </row>
    <row r="86" spans="1:9" ht="14.45" customHeight="1" x14ac:dyDescent="0.25">
      <c r="A86" s="49" t="s">
        <v>44</v>
      </c>
      <c r="B86" s="49"/>
      <c r="C86" s="27"/>
      <c r="D86" s="49" t="s">
        <v>45</v>
      </c>
      <c r="E86" s="49"/>
      <c r="F86" s="26" t="s">
        <v>1</v>
      </c>
      <c r="G86" s="49" t="s">
        <v>46</v>
      </c>
      <c r="H86" s="49"/>
      <c r="I86" s="49"/>
    </row>
    <row r="87" spans="1:9" ht="15" customHeight="1" x14ac:dyDescent="0.25">
      <c r="A87" s="49" t="s">
        <v>47</v>
      </c>
      <c r="B87" s="49"/>
      <c r="C87" s="27"/>
      <c r="D87" s="49" t="s">
        <v>48</v>
      </c>
      <c r="E87" s="49"/>
      <c r="F87" s="26"/>
      <c r="G87" s="49" t="s">
        <v>49</v>
      </c>
      <c r="H87" s="49"/>
      <c r="I87" s="49"/>
    </row>
    <row r="88" spans="1:9" x14ac:dyDescent="0.25">
      <c r="B88" s="35"/>
      <c r="C88" s="34"/>
      <c r="D88" s="27"/>
    </row>
    <row r="89" spans="1:9" x14ac:dyDescent="0.25">
      <c r="B89" s="37"/>
      <c r="C89" s="34"/>
      <c r="D89" s="27"/>
    </row>
    <row r="90" spans="1:9" ht="18.75" x14ac:dyDescent="0.3">
      <c r="C90" s="34"/>
      <c r="D90" s="27"/>
      <c r="E90" s="35"/>
      <c r="H90" s="38"/>
    </row>
    <row r="91" spans="1:9" ht="18.75" x14ac:dyDescent="0.3">
      <c r="B91" s="39"/>
      <c r="C91" s="34"/>
      <c r="D91" s="27"/>
      <c r="H91" s="38"/>
    </row>
    <row r="92" spans="1:9" x14ac:dyDescent="0.25">
      <c r="C92" s="34"/>
      <c r="D92" s="27"/>
      <c r="E92" s="40"/>
    </row>
    <row r="93" spans="1:9" x14ac:dyDescent="0.25">
      <c r="C93" s="34"/>
      <c r="D93" s="27"/>
      <c r="E93" s="40"/>
    </row>
    <row r="94" spans="1:9" x14ac:dyDescent="0.25">
      <c r="C94" s="34"/>
      <c r="D94" s="27"/>
      <c r="E94" s="40"/>
    </row>
    <row r="95" spans="1:9" x14ac:dyDescent="0.25">
      <c r="C95" s="34"/>
      <c r="D95" s="27"/>
      <c r="E95" s="40"/>
      <c r="F95" s="37"/>
    </row>
    <row r="96" spans="1:9" x14ac:dyDescent="0.25">
      <c r="C96" s="34"/>
      <c r="D96" s="27"/>
      <c r="E96" s="40"/>
    </row>
    <row r="97" spans="1:9" x14ac:dyDescent="0.25">
      <c r="C97" s="34"/>
      <c r="D97" s="27"/>
      <c r="E97" s="40"/>
    </row>
    <row r="98" spans="1:9" x14ac:dyDescent="0.25">
      <c r="C98" s="34"/>
      <c r="D98" s="27"/>
      <c r="E98" s="40"/>
    </row>
    <row r="99" spans="1:9" x14ac:dyDescent="0.25">
      <c r="C99" s="34"/>
      <c r="D99" s="27"/>
      <c r="E99" s="40"/>
    </row>
    <row r="100" spans="1:9" x14ac:dyDescent="0.25">
      <c r="C100" s="34"/>
      <c r="D100" s="27"/>
      <c r="E100" s="40"/>
    </row>
    <row r="101" spans="1:9" x14ac:dyDescent="0.25">
      <c r="C101" s="34"/>
      <c r="D101" s="27"/>
    </row>
    <row r="102" spans="1:9" x14ac:dyDescent="0.25">
      <c r="A102" s="3"/>
      <c r="B102" s="3"/>
      <c r="C102" s="3"/>
      <c r="D102" s="3"/>
      <c r="E102" s="3"/>
      <c r="F102" s="3"/>
      <c r="G102" s="3"/>
      <c r="H102" s="3"/>
      <c r="I102" s="3"/>
    </row>
    <row r="103" spans="1:9" x14ac:dyDescent="0.25">
      <c r="A103" s="3"/>
      <c r="B103" s="3"/>
      <c r="C103" s="3"/>
      <c r="D103" s="3"/>
      <c r="E103" s="3"/>
      <c r="F103" s="3"/>
      <c r="G103" s="3"/>
      <c r="H103" s="3"/>
      <c r="I103" s="3"/>
    </row>
    <row r="104" spans="1:9" x14ac:dyDescent="0.25">
      <c r="A104" s="3"/>
      <c r="B104" s="3"/>
      <c r="C104" s="3"/>
      <c r="D104" s="3"/>
      <c r="E104" s="3"/>
      <c r="F104" s="3"/>
      <c r="G104" s="3"/>
      <c r="H104" s="3"/>
      <c r="I104" s="3"/>
    </row>
    <row r="105" spans="1:9" x14ac:dyDescent="0.25">
      <c r="A105" s="3"/>
      <c r="B105" s="3"/>
      <c r="C105" s="3"/>
      <c r="D105" s="3"/>
      <c r="E105" s="3"/>
      <c r="F105" s="3"/>
      <c r="G105" s="3"/>
      <c r="H105" s="3"/>
      <c r="I105" s="3"/>
    </row>
    <row r="106" spans="1:9" x14ac:dyDescent="0.25">
      <c r="A106" s="3"/>
      <c r="B106" s="3"/>
      <c r="C106" s="3"/>
      <c r="D106" s="3"/>
      <c r="E106" s="3"/>
      <c r="F106" s="3"/>
      <c r="G106" s="3"/>
      <c r="H106" s="3"/>
      <c r="I106" s="3"/>
    </row>
    <row r="107" spans="1:9" x14ac:dyDescent="0.25">
      <c r="A107" s="3"/>
      <c r="B107" s="3"/>
      <c r="C107" s="3"/>
      <c r="D107" s="3"/>
      <c r="E107" s="3"/>
      <c r="F107" s="3"/>
      <c r="G107" s="3"/>
      <c r="H107" s="3"/>
      <c r="I107" s="3"/>
    </row>
    <row r="108" spans="1:9" x14ac:dyDescent="0.25">
      <c r="A108" s="3"/>
      <c r="B108" s="3"/>
      <c r="C108" s="3"/>
      <c r="D108" s="3"/>
      <c r="E108" s="3"/>
      <c r="F108" s="3"/>
      <c r="G108" s="3"/>
      <c r="H108" s="3"/>
      <c r="I108" s="3"/>
    </row>
  </sheetData>
  <mergeCells count="11">
    <mergeCell ref="A87:B87"/>
    <mergeCell ref="D87:E87"/>
    <mergeCell ref="G87:I87"/>
    <mergeCell ref="A6:I6"/>
    <mergeCell ref="A7:I7"/>
    <mergeCell ref="A85:B85"/>
    <mergeCell ref="D85:E85"/>
    <mergeCell ref="G85:I85"/>
    <mergeCell ref="A86:B86"/>
    <mergeCell ref="D86:E86"/>
    <mergeCell ref="G86:I86"/>
  </mergeCells>
  <printOptions horizontalCentered="1"/>
  <pageMargins left="0.23622047244094491" right="0.18" top="0.61" bottom="0.28000000000000003" header="0.31496062992125984" footer="0.31496062992125984"/>
  <pageSetup paperSize="5" scale="60" fitToHeight="0" orientation="landscape" r:id="rId1"/>
  <rowBreaks count="1" manualBreakCount="1">
    <brk id="8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MARZO 2024</vt:lpstr>
      <vt:lpstr>'MARZO 2024'!Área_de_impresión</vt:lpstr>
      <vt:lpstr>'MARZO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Elizabeth Arnaud</cp:lastModifiedBy>
  <cp:lastPrinted>2024-04-08T09:15:19Z</cp:lastPrinted>
  <dcterms:created xsi:type="dcterms:W3CDTF">2023-08-08T09:42:10Z</dcterms:created>
  <dcterms:modified xsi:type="dcterms:W3CDTF">2024-04-10T12:57:56Z</dcterms:modified>
</cp:coreProperties>
</file>