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IDADES\Desktop\DOCUMENTOS A SUBIR MES DE MARZO 2017\"/>
    </mc:Choice>
  </mc:AlternateContent>
  <bookViews>
    <workbookView xWindow="0" yWindow="0" windowWidth="5715" windowHeight="6240"/>
  </bookViews>
  <sheets>
    <sheet name="MARZO 2017" sheetId="3" r:id="rId1"/>
    <sheet name="RESUMEN MARZO 2017" sheetId="4" r:id="rId2"/>
    <sheet name="Hoja1" sheetId="5" r:id="rId3"/>
    <sheet name="Hoja2" sheetId="6" r:id="rId4"/>
  </sheets>
  <definedNames>
    <definedName name="_xlnm.Print_Titles" localSheetId="0">'MARZO 2017'!$1:$9</definedName>
  </definedNames>
  <calcPr calcId="152511"/>
</workbook>
</file>

<file path=xl/calcChain.xml><?xml version="1.0" encoding="utf-8"?>
<calcChain xmlns="http://schemas.openxmlformats.org/spreadsheetml/2006/main">
  <c r="C44" i="4" l="1"/>
  <c r="C43" i="4"/>
  <c r="C42" i="4"/>
  <c r="C41" i="4"/>
  <c r="C40" i="4"/>
  <c r="F67" i="3" l="1"/>
  <c r="F68" i="3" s="1"/>
  <c r="C26" i="4" s="1"/>
  <c r="F51" i="3"/>
  <c r="C29" i="4" s="1"/>
  <c r="C45" i="4" l="1"/>
  <c r="C31" i="4" l="1"/>
</calcChain>
</file>

<file path=xl/sharedStrings.xml><?xml version="1.0" encoding="utf-8"?>
<sst xmlns="http://schemas.openxmlformats.org/spreadsheetml/2006/main" count="271" uniqueCount="155">
  <si>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</si>
  <si>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</si>
  <si>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</si>
  <si>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</si>
  <si>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</si>
  <si>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</si>
  <si>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</si>
  <si>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</si>
  <si>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</si>
  <si>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</si>
  <si>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</si>
  <si>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</si>
  <si>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</si>
  <si>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</si>
  <si>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</si>
  <si>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</si>
  <si>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</si>
  <si>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</si>
  <si>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</si>
  <si>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</si>
  <si>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</si>
  <si>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</si>
  <si>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</si>
  <si>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</si>
  <si>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</si>
  <si>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</si>
  <si>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</si>
  <si>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</si>
  <si>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</si>
  <si>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</si>
  <si>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</si>
  <si>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</si>
  <si>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</si>
  <si>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</si>
  <si>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</si>
  <si>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</si>
  <si>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</si>
  <si>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</si>
  <si>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</si>
  <si>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</si>
  <si>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</si>
  <si>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</si>
  <si>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</si>
  <si>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</si>
  <si>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</si>
  <si>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</si>
  <si>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</si>
  <si>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</si>
  <si>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</si>
  <si>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</si>
  <si>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</si>
  <si>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</si>
  <si>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</si>
  <si>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</si>
  <si>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</si>
  <si>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</si>
  <si>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</si>
  <si>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</si>
  <si>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</si>
  <si>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</si>
  <si>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</si>
  <si>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</si>
  <si>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</si>
  <si>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</si>
  <si>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</si>
  <si>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</si>
  <si>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</si>
  <si>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</si>
  <si>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</si>
  <si>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</si>
  <si>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PAGO FACTURA ENERGIA ELECTRICA AL MES DE DICIEMBRE 2016</t>
  </si>
  <si>
    <t>A010010011500684793</t>
  </si>
  <si>
    <t>A010010011500684752</t>
  </si>
  <si>
    <t>JOHESA COMERCIAL</t>
  </si>
  <si>
    <t>PAGO FACTURA POR LA COMPRA DE 103 GL GASOIL REGULAR</t>
  </si>
  <si>
    <t>PAGO FACTURA ENERGIA ELECTRICA AL MES DE ENERO 2017</t>
  </si>
  <si>
    <t>A010010011500690080</t>
  </si>
  <si>
    <t>A010010011500690025</t>
  </si>
  <si>
    <t>AGUA CRYSTAL</t>
  </si>
  <si>
    <t>CLARO</t>
  </si>
  <si>
    <t xml:space="preserve">PAGO FACTURA POR EL SERVICIO DE TELEFONO, INTERNET, FAX Y PUBLICIDAD </t>
  </si>
  <si>
    <t>A030590011500000588</t>
  </si>
  <si>
    <t>BI1201651</t>
  </si>
  <si>
    <t>V ENERGY</t>
  </si>
  <si>
    <t>PAGO FACTURA POR LA COMPRA DE CUPONES DE GASOLINA REGULAR PARA USO DE LOS DIRECTIVOS</t>
  </si>
  <si>
    <t>A030590011500000597</t>
  </si>
  <si>
    <t>BI1202372</t>
  </si>
  <si>
    <t>PAGO FACTURA POR LA COMPRA DE CUPONES DE GASOLINA REGULAR PARA USO EN LA INSTITUCION</t>
  </si>
  <si>
    <t>A010010011500000614</t>
  </si>
  <si>
    <t>PAGO FACTURA POR LA COMPRA DE 85 GL GASOIL OPTIMO</t>
  </si>
  <si>
    <t>PAGO FACTURA POR LA COMPRA DE 113 GL GASOIL OPTIMO</t>
  </si>
  <si>
    <t>A010010011500000615</t>
  </si>
  <si>
    <t>PAGO FACTURA POR LA COMPRA DE 111 GL GASOIL REGULAR</t>
  </si>
  <si>
    <t>A010010011500000616</t>
  </si>
  <si>
    <t>A010010011500000618</t>
  </si>
  <si>
    <t>PAGO FACTURA POR LA COMPRA DE 116 GL GASOIL OPTIMO</t>
  </si>
  <si>
    <t>A010010011500000619</t>
  </si>
  <si>
    <t>PAGO FACTURA POR LA COMPRA DE 118 GL GASOIL OPTIMO</t>
  </si>
  <si>
    <t>A010010011500000620</t>
  </si>
  <si>
    <t>A010010011500000621</t>
  </si>
  <si>
    <t>PAGO FACTURA POR LA COMPRA DE 93 GL GASOIL REGULAR</t>
  </si>
  <si>
    <t>A010010011500000622</t>
  </si>
  <si>
    <t>PAGO FACTURA POR LA COMPRA DE 114 GL GASOIL OPTIMO</t>
  </si>
  <si>
    <t>A010010011500000623</t>
  </si>
  <si>
    <t>A010010011500000624</t>
  </si>
  <si>
    <t>PAGO FACTURA POR LA COMPRA DE 121 GL GASOIL OPTIMO</t>
  </si>
  <si>
    <t>A010010011500000219</t>
  </si>
  <si>
    <t>SUPPLY PAR´S RAMIREZ</t>
  </si>
  <si>
    <t>PAGO FACTURA POR LA COMPRA DE MATERIAL GASTABLE Y PRODUCTOS DE LIMPIEZA</t>
  </si>
  <si>
    <t xml:space="preserve">RELACION DE FACTURAS PENDIENTES DE PAGO AL: 31 de Marzo 2017 </t>
  </si>
  <si>
    <t>FECHA: 31/03/2017</t>
  </si>
  <si>
    <t>PAGO FACTURA POR LA COMPRA DE 119 GL GASOIL REGULAR</t>
  </si>
  <si>
    <t>A010010011500000625</t>
  </si>
  <si>
    <t>PAGO FACTURA POR LA COMPRA DE 124 GL GASOIL OPTIMO</t>
  </si>
  <si>
    <t>A010010011500000627</t>
  </si>
  <si>
    <t>PAGO FACTURA POR LA COMPRA DE 112 GL GASOIL REGULAR</t>
  </si>
  <si>
    <t>A010010011500000628</t>
  </si>
  <si>
    <t>PAGO FACTURA POR LA COMPRA DE 108 GL GASOIL REGULAR</t>
  </si>
  <si>
    <t>A010010011500064860</t>
  </si>
  <si>
    <t>FV-02-1881972</t>
  </si>
  <si>
    <t xml:space="preserve">PAGO FACTURA POR EL CONSUMO DE 232 BOTELLONES DE AGUA CRYSTAL PURIFICADA PARA USO EN LA INSTITUCION </t>
  </si>
  <si>
    <t>PAGO FACTURA ENERGIA ELECTRICA AL MES DE FEBRERO 2017</t>
  </si>
  <si>
    <t>A010010011500695332</t>
  </si>
  <si>
    <t>A01001001150095344</t>
  </si>
  <si>
    <t>A010010011500003281</t>
  </si>
  <si>
    <t>COMERCIAL SANTANA</t>
  </si>
  <si>
    <t>PAGO FACTURA POR LA COMPRA DE GOMAS PARA SER UTILIZADAS EN ALGUNOS VEHICULOS Y TRENES DE LA INSTITUCION</t>
  </si>
  <si>
    <t>A020010011500000969</t>
  </si>
  <si>
    <t>PRODUCTIVE BUSINESS SOLUTIONS</t>
  </si>
  <si>
    <t>PAGO POR ACUERDO DE SERVICIOS, MANTENIMIENTO Y COPIAS EXCEDIDAS A LA FOTOCOPIADORA XEROX</t>
  </si>
  <si>
    <t>A020010011500000978</t>
  </si>
  <si>
    <t>BI1206856</t>
  </si>
  <si>
    <t>A030590011500000636</t>
  </si>
  <si>
    <t>A020010011500015368</t>
  </si>
  <si>
    <t xml:space="preserve">AYUNTAMIENTO DEL DISTRITO NACIONAL </t>
  </si>
  <si>
    <t>PAGO POR LA RECOGIDA DE BASURA</t>
  </si>
  <si>
    <t>A010010011501843654</t>
  </si>
  <si>
    <t>A010010011501843655</t>
  </si>
  <si>
    <t>PAGO FACTURA POR LA COMPRA DE 70 GL GASOIL REGULAR</t>
  </si>
  <si>
    <t>A010010011500000634</t>
  </si>
  <si>
    <t>A010010011500000635</t>
  </si>
  <si>
    <t>PAGO FACTURA POR LA COMPRA DE 47 GL GASOIL REGULAR</t>
  </si>
  <si>
    <t>A010010031500000110</t>
  </si>
  <si>
    <t>PAGO FACTURA POR LA COMPRA DE PIÑA TRASERA DERECHA</t>
  </si>
  <si>
    <t>MAGNA MOTORS</t>
  </si>
  <si>
    <t>A010010031500000112</t>
  </si>
  <si>
    <t>PAGO FACTURA POR LA COMPRA DE PIÑA TRASERA IZQUIERDA</t>
  </si>
  <si>
    <t>COLECTOR CONTRIBUCIONES AL INAVI</t>
  </si>
  <si>
    <t>PAGO DEL 50% CORRESPONDIENTE A LA INSTITUCION POR SERVICIO DE FUNERARIA A LOS EMPLEADOS DEL JARDIN</t>
  </si>
  <si>
    <t>TOTAL MARZO 2017</t>
  </si>
  <si>
    <t>TOTAL A FEBRERO 2016</t>
  </si>
  <si>
    <t>A010010011500000633</t>
  </si>
  <si>
    <t>A100100115000000632</t>
  </si>
  <si>
    <t>PAGO FACTURA POR LA COMPRA DE 110 GL GASOIL OPTIMO</t>
  </si>
  <si>
    <r>
      <t>CUENTAS POR PAGAR CORTADAS AL</t>
    </r>
    <r>
      <rPr>
        <b/>
        <sz val="11"/>
        <color theme="1"/>
        <rFont val="Calibri"/>
        <family val="2"/>
        <scheme val="minor"/>
      </rPr>
      <t>: 31/03/2017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</si>
</sst>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164" fontId="5" fillId="0" borderId="11" xfId="3" applyFont="1" applyBorder="1" applyAlignment="1">
      <alignment horizontal="left"/>
    </xf>
    <xf numFmtId="164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164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164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topLeftCell="D1" zoomScale="78" zoomScaleNormal="78" workbookViewId="0">
      <selection activeCell="I56" sqref="I56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4"/>
      <c r="B1" s="87" t="s">
        <v>0</v>
      </c>
      <c r="C1" s="87"/>
      <c r="D1" s="87"/>
      <c r="E1" s="87"/>
      <c r="F1" s="87"/>
      <c r="G1" s="87"/>
      <c r="H1" s="24"/>
      <c r="I1" s="24"/>
      <c r="J1" s="24"/>
      <c r="K1" s="24"/>
    </row>
    <row r="2" spans="1:11" ht="15.75" x14ac:dyDescent="0.25">
      <c r="A2" s="24"/>
      <c r="B2" s="88" t="s">
        <v>6</v>
      </c>
      <c r="C2" s="88"/>
      <c r="D2" s="88"/>
      <c r="E2" s="88"/>
      <c r="F2" s="88"/>
      <c r="G2" s="88"/>
      <c r="H2" s="24"/>
      <c r="I2" s="24"/>
      <c r="J2" s="24"/>
      <c r="K2" s="24"/>
    </row>
    <row r="3" spans="1:11" ht="15.75" x14ac:dyDescent="0.25">
      <c r="A3" s="24"/>
      <c r="B3" s="88" t="s">
        <v>109</v>
      </c>
      <c r="C3" s="88"/>
      <c r="D3" s="88"/>
      <c r="E3" s="88"/>
      <c r="F3" s="88"/>
      <c r="G3" s="88"/>
      <c r="H3" s="24"/>
      <c r="I3" s="24"/>
      <c r="J3" s="24"/>
      <c r="K3" s="24"/>
    </row>
    <row r="4" spans="1:11" ht="15.75" x14ac:dyDescent="0.25">
      <c r="A4" s="24"/>
      <c r="B4" s="25"/>
      <c r="C4" s="24"/>
      <c r="D4" s="88" t="s">
        <v>13</v>
      </c>
      <c r="E4" s="88"/>
      <c r="F4" s="88"/>
      <c r="G4" s="24"/>
      <c r="H4" s="24"/>
      <c r="I4" s="24"/>
      <c r="J4" s="24"/>
      <c r="K4" s="24"/>
    </row>
    <row r="5" spans="1:11" ht="15.75" x14ac:dyDescent="0.25">
      <c r="A5" s="24"/>
      <c r="B5" s="91"/>
      <c r="C5" s="91"/>
      <c r="D5" s="91"/>
      <c r="E5" s="26"/>
      <c r="F5" s="26"/>
      <c r="G5" s="24"/>
      <c r="H5" s="24"/>
      <c r="I5" s="24"/>
      <c r="J5" s="24"/>
      <c r="K5" s="24"/>
    </row>
    <row r="6" spans="1:11" x14ac:dyDescent="0.25">
      <c r="A6" s="24"/>
      <c r="B6" s="27" t="s">
        <v>9</v>
      </c>
      <c r="C6" s="28"/>
      <c r="D6" s="24"/>
      <c r="E6" s="24"/>
      <c r="F6" s="24"/>
      <c r="G6" s="90" t="s">
        <v>110</v>
      </c>
      <c r="H6" s="90"/>
      <c r="I6" s="24"/>
      <c r="J6" s="24"/>
      <c r="K6" s="24"/>
    </row>
    <row r="7" spans="1:11" x14ac:dyDescent="0.25">
      <c r="A7" s="24"/>
      <c r="B7" s="27"/>
      <c r="C7" s="28"/>
      <c r="D7" s="24"/>
      <c r="E7" s="24"/>
      <c r="F7" s="24"/>
      <c r="G7" s="29"/>
      <c r="H7" s="29"/>
      <c r="I7" s="24"/>
      <c r="J7" s="24"/>
      <c r="K7" s="24"/>
    </row>
    <row r="8" spans="1:11" s="73" customFormat="1" x14ac:dyDescent="0.25">
      <c r="A8" s="71"/>
      <c r="B8" s="72"/>
      <c r="C8" s="71"/>
      <c r="D8" s="71"/>
      <c r="E8" s="71"/>
      <c r="F8" s="71"/>
      <c r="G8" s="71"/>
      <c r="H8" s="71"/>
      <c r="I8" s="71"/>
      <c r="J8" s="71"/>
      <c r="K8" s="71"/>
    </row>
    <row r="9" spans="1:11" s="78" customFormat="1" ht="30" customHeight="1" x14ac:dyDescent="0.2">
      <c r="A9" s="74" t="s">
        <v>47</v>
      </c>
      <c r="B9" s="74" t="s">
        <v>47</v>
      </c>
      <c r="C9" s="75" t="s">
        <v>8</v>
      </c>
      <c r="D9" s="75" t="s">
        <v>1</v>
      </c>
      <c r="E9" s="75" t="s">
        <v>2</v>
      </c>
      <c r="F9" s="75" t="s">
        <v>3</v>
      </c>
      <c r="G9" s="76" t="s">
        <v>41</v>
      </c>
      <c r="H9" s="76" t="s">
        <v>42</v>
      </c>
      <c r="I9" s="76" t="s">
        <v>43</v>
      </c>
      <c r="J9" s="76" t="s">
        <v>44</v>
      </c>
      <c r="K9" s="77" t="s">
        <v>45</v>
      </c>
    </row>
    <row r="10" spans="1:11" s="73" customFormat="1" ht="30" x14ac:dyDescent="0.25">
      <c r="A10" s="19"/>
      <c r="B10" s="9" t="s">
        <v>28</v>
      </c>
      <c r="C10" s="11" t="s">
        <v>30</v>
      </c>
      <c r="D10" s="79" t="s">
        <v>14</v>
      </c>
      <c r="E10" s="7" t="s">
        <v>15</v>
      </c>
      <c r="F10" s="10">
        <v>17500</v>
      </c>
      <c r="G10" s="30"/>
      <c r="H10" s="30"/>
      <c r="I10" s="30"/>
      <c r="J10" s="30"/>
      <c r="K10" s="30" t="s">
        <v>46</v>
      </c>
    </row>
    <row r="11" spans="1:11" s="73" customFormat="1" ht="30" x14ac:dyDescent="0.25">
      <c r="A11" s="19"/>
      <c r="B11" s="9" t="s">
        <v>28</v>
      </c>
      <c r="C11" s="11">
        <v>39183</v>
      </c>
      <c r="D11" s="79" t="s">
        <v>14</v>
      </c>
      <c r="E11" s="7" t="s">
        <v>15</v>
      </c>
      <c r="F11" s="10">
        <v>13050</v>
      </c>
      <c r="G11" s="30"/>
      <c r="H11" s="30"/>
      <c r="I11" s="30"/>
      <c r="J11" s="30"/>
      <c r="K11" s="30" t="s">
        <v>46</v>
      </c>
    </row>
    <row r="12" spans="1:11" s="73" customFormat="1" ht="30" x14ac:dyDescent="0.25">
      <c r="A12" s="19"/>
      <c r="B12" s="9" t="s">
        <v>29</v>
      </c>
      <c r="C12" s="11" t="s">
        <v>31</v>
      </c>
      <c r="D12" s="79" t="s">
        <v>16</v>
      </c>
      <c r="E12" s="7" t="s">
        <v>15</v>
      </c>
      <c r="F12" s="10">
        <v>2850</v>
      </c>
      <c r="G12" s="30"/>
      <c r="H12" s="30"/>
      <c r="I12" s="30"/>
      <c r="J12" s="30"/>
      <c r="K12" s="30" t="s">
        <v>46</v>
      </c>
    </row>
    <row r="13" spans="1:11" s="73" customFormat="1" ht="30" x14ac:dyDescent="0.25">
      <c r="A13" s="19"/>
      <c r="B13" s="9">
        <v>22</v>
      </c>
      <c r="C13" s="11">
        <v>40644</v>
      </c>
      <c r="D13" s="79" t="s">
        <v>17</v>
      </c>
      <c r="E13" s="7" t="s">
        <v>15</v>
      </c>
      <c r="F13" s="10">
        <v>5250</v>
      </c>
      <c r="G13" s="30"/>
      <c r="H13" s="30"/>
      <c r="I13" s="30"/>
      <c r="J13" s="30"/>
      <c r="K13" s="30" t="s">
        <v>46</v>
      </c>
    </row>
    <row r="14" spans="1:11" s="73" customFormat="1" ht="45" x14ac:dyDescent="0.25">
      <c r="A14" s="19" t="s">
        <v>40</v>
      </c>
      <c r="B14" s="9">
        <v>700</v>
      </c>
      <c r="C14" s="11">
        <v>41352</v>
      </c>
      <c r="D14" s="7" t="s">
        <v>18</v>
      </c>
      <c r="E14" s="7" t="s">
        <v>19</v>
      </c>
      <c r="F14" s="10">
        <v>32746.87</v>
      </c>
      <c r="G14" s="31"/>
      <c r="H14" s="31"/>
      <c r="I14" s="31"/>
      <c r="J14" s="31"/>
      <c r="K14" s="31" t="s">
        <v>46</v>
      </c>
    </row>
    <row r="15" spans="1:11" s="73" customFormat="1" ht="30" x14ac:dyDescent="0.25">
      <c r="A15" s="19" t="s">
        <v>39</v>
      </c>
      <c r="B15" s="9">
        <v>2211</v>
      </c>
      <c r="C15" s="11">
        <v>41813</v>
      </c>
      <c r="D15" s="79" t="s">
        <v>20</v>
      </c>
      <c r="E15" s="7" t="s">
        <v>21</v>
      </c>
      <c r="F15" s="10">
        <v>3248</v>
      </c>
      <c r="G15" s="30"/>
      <c r="H15" s="31"/>
      <c r="I15" s="31"/>
      <c r="J15" s="30"/>
      <c r="K15" s="30" t="s">
        <v>46</v>
      </c>
    </row>
    <row r="16" spans="1:11" s="73" customFormat="1" ht="30" x14ac:dyDescent="0.25">
      <c r="A16" s="19" t="s">
        <v>37</v>
      </c>
      <c r="B16" s="18">
        <v>600329618989</v>
      </c>
      <c r="C16" s="11" t="s">
        <v>32</v>
      </c>
      <c r="D16" s="8" t="s">
        <v>24</v>
      </c>
      <c r="E16" s="7" t="s">
        <v>25</v>
      </c>
      <c r="F16" s="10">
        <v>384483.13</v>
      </c>
      <c r="G16" s="31"/>
      <c r="H16" s="31"/>
      <c r="I16" s="31"/>
      <c r="J16" s="31"/>
      <c r="K16" s="31" t="s">
        <v>46</v>
      </c>
    </row>
    <row r="17" spans="1:11" s="73" customFormat="1" ht="30" x14ac:dyDescent="0.25">
      <c r="A17" s="19" t="s">
        <v>38</v>
      </c>
      <c r="B17" s="18">
        <v>600918516501</v>
      </c>
      <c r="C17" s="11" t="s">
        <v>32</v>
      </c>
      <c r="D17" s="8" t="s">
        <v>24</v>
      </c>
      <c r="E17" s="7" t="s">
        <v>25</v>
      </c>
      <c r="F17" s="10">
        <v>9980.0400000000009</v>
      </c>
      <c r="G17" s="31"/>
      <c r="H17" s="31"/>
      <c r="I17" s="31"/>
      <c r="J17" s="31"/>
      <c r="K17" s="31" t="s">
        <v>46</v>
      </c>
    </row>
    <row r="18" spans="1:11" s="73" customFormat="1" ht="30" x14ac:dyDescent="0.25">
      <c r="A18" s="19" t="s">
        <v>34</v>
      </c>
      <c r="B18" s="18">
        <v>600329619408</v>
      </c>
      <c r="C18" s="11">
        <v>41943</v>
      </c>
      <c r="D18" s="8" t="s">
        <v>24</v>
      </c>
      <c r="E18" s="7" t="s">
        <v>26</v>
      </c>
      <c r="F18" s="10">
        <v>379797.13</v>
      </c>
      <c r="G18" s="31"/>
      <c r="H18" s="31"/>
      <c r="I18" s="31"/>
      <c r="J18" s="31"/>
      <c r="K18" s="31" t="s">
        <v>46</v>
      </c>
    </row>
    <row r="19" spans="1:11" s="73" customFormat="1" ht="30" x14ac:dyDescent="0.25">
      <c r="A19" s="19" t="s">
        <v>35</v>
      </c>
      <c r="B19" s="18">
        <v>600918516795</v>
      </c>
      <c r="C19" s="11">
        <v>41943</v>
      </c>
      <c r="D19" s="8" t="s">
        <v>24</v>
      </c>
      <c r="E19" s="7" t="s">
        <v>26</v>
      </c>
      <c r="F19" s="10">
        <v>7168.44</v>
      </c>
      <c r="G19" s="31"/>
      <c r="H19" s="31"/>
      <c r="I19" s="31"/>
      <c r="J19" s="31"/>
      <c r="K19" s="31" t="s">
        <v>46</v>
      </c>
    </row>
    <row r="20" spans="1:11" s="73" customFormat="1" ht="30" x14ac:dyDescent="0.25">
      <c r="A20" s="32" t="s">
        <v>36</v>
      </c>
      <c r="B20" s="18">
        <v>600329621150</v>
      </c>
      <c r="C20" s="11">
        <v>42308</v>
      </c>
      <c r="D20" s="8" t="s">
        <v>24</v>
      </c>
      <c r="E20" s="7" t="s">
        <v>27</v>
      </c>
      <c r="F20" s="10">
        <v>112688.02</v>
      </c>
      <c r="G20" s="20"/>
      <c r="H20" s="20"/>
      <c r="I20" s="20"/>
      <c r="J20" s="20"/>
      <c r="K20" s="20" t="s">
        <v>46</v>
      </c>
    </row>
    <row r="21" spans="1:11" s="73" customFormat="1" ht="30" x14ac:dyDescent="0.25">
      <c r="A21" s="32" t="s">
        <v>33</v>
      </c>
      <c r="B21" s="18">
        <v>600918518395</v>
      </c>
      <c r="C21" s="11">
        <v>42308</v>
      </c>
      <c r="D21" s="8" t="s">
        <v>24</v>
      </c>
      <c r="E21" s="7" t="s">
        <v>27</v>
      </c>
      <c r="F21" s="10">
        <v>12300.19</v>
      </c>
      <c r="G21" s="20"/>
      <c r="H21" s="20"/>
      <c r="I21" s="20"/>
      <c r="J21" s="20"/>
      <c r="K21" s="20" t="s">
        <v>46</v>
      </c>
    </row>
    <row r="22" spans="1:11" s="73" customFormat="1" ht="30" x14ac:dyDescent="0.25">
      <c r="A22" s="32" t="s">
        <v>65</v>
      </c>
      <c r="B22" s="18">
        <v>600918518487</v>
      </c>
      <c r="C22" s="11">
        <v>42308</v>
      </c>
      <c r="D22" s="8" t="s">
        <v>24</v>
      </c>
      <c r="E22" s="7" t="s">
        <v>27</v>
      </c>
      <c r="F22" s="10">
        <v>11213.04</v>
      </c>
      <c r="G22" s="20"/>
      <c r="H22" s="20"/>
      <c r="I22" s="20"/>
      <c r="J22" s="20"/>
      <c r="K22" s="20" t="s">
        <v>46</v>
      </c>
    </row>
    <row r="23" spans="1:11" s="73" customFormat="1" ht="30" x14ac:dyDescent="0.25">
      <c r="A23" s="19" t="s">
        <v>48</v>
      </c>
      <c r="B23" s="18">
        <v>600329622042</v>
      </c>
      <c r="C23" s="11">
        <v>42490</v>
      </c>
      <c r="D23" s="8" t="s">
        <v>24</v>
      </c>
      <c r="E23" s="7" t="s">
        <v>50</v>
      </c>
      <c r="F23" s="10">
        <v>357905.79</v>
      </c>
      <c r="G23" s="20"/>
      <c r="H23" s="20"/>
      <c r="I23" s="20"/>
      <c r="J23" s="20"/>
      <c r="K23" s="20" t="s">
        <v>51</v>
      </c>
    </row>
    <row r="24" spans="1:11" s="73" customFormat="1" ht="30" x14ac:dyDescent="0.25">
      <c r="A24" s="19" t="s">
        <v>49</v>
      </c>
      <c r="B24" s="18">
        <v>600918519017</v>
      </c>
      <c r="C24" s="11">
        <v>42490</v>
      </c>
      <c r="D24" s="8" t="s">
        <v>24</v>
      </c>
      <c r="E24" s="7" t="s">
        <v>50</v>
      </c>
      <c r="F24" s="10">
        <v>8714.7900000000009</v>
      </c>
      <c r="G24" s="20"/>
      <c r="H24" s="20"/>
      <c r="I24" s="20"/>
      <c r="J24" s="20"/>
      <c r="K24" s="20" t="s">
        <v>51</v>
      </c>
    </row>
    <row r="25" spans="1:11" ht="30" x14ac:dyDescent="0.25">
      <c r="A25" s="18" t="s">
        <v>106</v>
      </c>
      <c r="B25" s="18">
        <v>2362</v>
      </c>
      <c r="C25" s="11">
        <v>42696</v>
      </c>
      <c r="D25" s="8" t="s">
        <v>107</v>
      </c>
      <c r="E25" s="7" t="s">
        <v>108</v>
      </c>
      <c r="F25" s="10">
        <v>136176.72</v>
      </c>
      <c r="G25" s="20"/>
      <c r="H25" s="20"/>
      <c r="I25" s="20"/>
      <c r="J25" s="20"/>
      <c r="K25" s="20" t="s">
        <v>51</v>
      </c>
    </row>
    <row r="26" spans="1:11" ht="30" x14ac:dyDescent="0.25">
      <c r="A26" s="18" t="s">
        <v>66</v>
      </c>
      <c r="B26" s="18">
        <v>600918519733</v>
      </c>
      <c r="C26" s="11">
        <v>42704</v>
      </c>
      <c r="D26" s="8" t="s">
        <v>24</v>
      </c>
      <c r="E26" s="7" t="s">
        <v>68</v>
      </c>
      <c r="F26" s="10">
        <v>6526.95</v>
      </c>
      <c r="G26" s="20"/>
      <c r="H26" s="20"/>
      <c r="I26" s="20"/>
      <c r="J26" s="20" t="s">
        <v>51</v>
      </c>
      <c r="K26" s="20"/>
    </row>
    <row r="27" spans="1:11" ht="30" x14ac:dyDescent="0.25">
      <c r="A27" s="18" t="s">
        <v>67</v>
      </c>
      <c r="B27" s="18">
        <v>600329622785</v>
      </c>
      <c r="C27" s="11">
        <v>42704</v>
      </c>
      <c r="D27" s="8" t="s">
        <v>24</v>
      </c>
      <c r="E27" s="7" t="s">
        <v>68</v>
      </c>
      <c r="F27" s="10">
        <v>390291</v>
      </c>
      <c r="G27" s="20"/>
      <c r="H27" s="20"/>
      <c r="I27" s="20"/>
      <c r="J27" s="20" t="s">
        <v>51</v>
      </c>
      <c r="K27" s="20"/>
    </row>
    <row r="28" spans="1:11" ht="30" x14ac:dyDescent="0.25">
      <c r="A28" s="35" t="s">
        <v>69</v>
      </c>
      <c r="B28" s="9">
        <v>11653</v>
      </c>
      <c r="C28" s="11">
        <v>42717</v>
      </c>
      <c r="D28" s="8" t="s">
        <v>22</v>
      </c>
      <c r="E28" s="7" t="s">
        <v>23</v>
      </c>
      <c r="F28" s="10">
        <v>99000</v>
      </c>
      <c r="G28" s="20"/>
      <c r="H28" s="20"/>
      <c r="I28" s="20"/>
      <c r="J28" s="20" t="s">
        <v>51</v>
      </c>
      <c r="K28" s="20"/>
    </row>
    <row r="29" spans="1:11" x14ac:dyDescent="0.25">
      <c r="A29" s="35" t="s">
        <v>88</v>
      </c>
      <c r="B29" s="9">
        <v>614</v>
      </c>
      <c r="C29" s="35">
        <v>42730</v>
      </c>
      <c r="D29" s="36" t="s">
        <v>73</v>
      </c>
      <c r="E29" s="7" t="s">
        <v>89</v>
      </c>
      <c r="F29" s="10">
        <v>13141</v>
      </c>
      <c r="G29" s="20"/>
      <c r="H29" s="20"/>
      <c r="I29" s="20"/>
      <c r="J29" s="20" t="s">
        <v>51</v>
      </c>
      <c r="K29" s="20"/>
    </row>
    <row r="30" spans="1:11" ht="30" x14ac:dyDescent="0.25">
      <c r="A30" s="18" t="s">
        <v>71</v>
      </c>
      <c r="B30" s="18">
        <v>600329622872</v>
      </c>
      <c r="C30" s="11">
        <v>42735</v>
      </c>
      <c r="D30" s="8" t="s">
        <v>24</v>
      </c>
      <c r="E30" s="7" t="s">
        <v>70</v>
      </c>
      <c r="F30" s="10">
        <v>357343.2</v>
      </c>
      <c r="G30" s="20"/>
      <c r="H30" s="20"/>
      <c r="I30" s="20" t="s">
        <v>51</v>
      </c>
      <c r="J30" s="20"/>
      <c r="K30" s="20"/>
    </row>
    <row r="31" spans="1:11" ht="30" x14ac:dyDescent="0.25">
      <c r="A31" s="18" t="s">
        <v>72</v>
      </c>
      <c r="B31" s="18">
        <v>600918519829</v>
      </c>
      <c r="C31" s="11">
        <v>42735</v>
      </c>
      <c r="D31" s="8" t="s">
        <v>24</v>
      </c>
      <c r="E31" s="7" t="s">
        <v>70</v>
      </c>
      <c r="F31" s="10">
        <v>7799.98</v>
      </c>
      <c r="G31" s="20"/>
      <c r="H31" s="20"/>
      <c r="I31" s="20" t="s">
        <v>51</v>
      </c>
      <c r="J31" s="20"/>
      <c r="K31" s="20"/>
    </row>
    <row r="32" spans="1:11" ht="30" x14ac:dyDescent="0.25">
      <c r="A32" s="18" t="s">
        <v>91</v>
      </c>
      <c r="B32" s="18">
        <v>615</v>
      </c>
      <c r="C32" s="11">
        <v>42740</v>
      </c>
      <c r="D32" s="36" t="s">
        <v>73</v>
      </c>
      <c r="E32" s="7" t="s">
        <v>90</v>
      </c>
      <c r="F32" s="10">
        <v>17695.8</v>
      </c>
      <c r="G32" s="20"/>
      <c r="H32" s="20"/>
      <c r="I32" s="20" t="s">
        <v>51</v>
      </c>
      <c r="J32" s="20"/>
      <c r="K32" s="20"/>
    </row>
    <row r="33" spans="1:11" ht="30" x14ac:dyDescent="0.25">
      <c r="A33" s="18" t="s">
        <v>93</v>
      </c>
      <c r="B33" s="18">
        <v>616</v>
      </c>
      <c r="C33" s="11">
        <v>42740</v>
      </c>
      <c r="D33" s="36" t="s">
        <v>73</v>
      </c>
      <c r="E33" s="7" t="s">
        <v>92</v>
      </c>
      <c r="F33" s="10">
        <v>15762</v>
      </c>
      <c r="G33" s="20"/>
      <c r="H33" s="20"/>
      <c r="I33" s="20" t="s">
        <v>51</v>
      </c>
      <c r="J33" s="20"/>
      <c r="K33" s="20"/>
    </row>
    <row r="34" spans="1:11" ht="30" x14ac:dyDescent="0.25">
      <c r="A34" s="18" t="s">
        <v>94</v>
      </c>
      <c r="B34" s="18">
        <v>618</v>
      </c>
      <c r="C34" s="11">
        <v>42753</v>
      </c>
      <c r="D34" s="36" t="s">
        <v>73</v>
      </c>
      <c r="E34" s="7" t="s">
        <v>74</v>
      </c>
      <c r="F34" s="10">
        <v>14420</v>
      </c>
      <c r="G34" s="20"/>
      <c r="H34" s="20"/>
      <c r="I34" s="20" t="s">
        <v>51</v>
      </c>
      <c r="J34" s="20"/>
      <c r="K34" s="20"/>
    </row>
    <row r="35" spans="1:11" ht="30" x14ac:dyDescent="0.25">
      <c r="A35" s="18" t="s">
        <v>96</v>
      </c>
      <c r="B35" s="18">
        <v>619</v>
      </c>
      <c r="C35" s="11">
        <v>42753</v>
      </c>
      <c r="D35" s="36" t="s">
        <v>73</v>
      </c>
      <c r="E35" s="7" t="s">
        <v>95</v>
      </c>
      <c r="F35" s="10">
        <v>17933.599999999999</v>
      </c>
      <c r="G35" s="20"/>
      <c r="H35" s="20"/>
      <c r="I35" s="20" t="s">
        <v>51</v>
      </c>
      <c r="J35" s="20"/>
      <c r="K35" s="20"/>
    </row>
    <row r="36" spans="1:11" ht="30" x14ac:dyDescent="0.25">
      <c r="A36" s="31" t="s">
        <v>98</v>
      </c>
      <c r="B36" s="31">
        <v>620</v>
      </c>
      <c r="C36" s="35">
        <v>42766</v>
      </c>
      <c r="D36" s="36" t="s">
        <v>73</v>
      </c>
      <c r="E36" s="7" t="s">
        <v>92</v>
      </c>
      <c r="F36" s="10">
        <v>15429</v>
      </c>
      <c r="G36" s="20"/>
      <c r="H36" s="20" t="s">
        <v>51</v>
      </c>
      <c r="I36" s="20"/>
      <c r="J36" s="20"/>
      <c r="K36" s="20"/>
    </row>
    <row r="37" spans="1:11" ht="30" x14ac:dyDescent="0.25">
      <c r="A37" s="31" t="s">
        <v>99</v>
      </c>
      <c r="B37" s="31">
        <v>621</v>
      </c>
      <c r="C37" s="35">
        <v>42766</v>
      </c>
      <c r="D37" s="36" t="s">
        <v>73</v>
      </c>
      <c r="E37" s="7" t="s">
        <v>97</v>
      </c>
      <c r="F37" s="10">
        <v>18006.8</v>
      </c>
      <c r="G37" s="20"/>
      <c r="H37" s="20" t="s">
        <v>51</v>
      </c>
      <c r="I37" s="20"/>
      <c r="J37" s="20"/>
      <c r="K37" s="20"/>
    </row>
    <row r="38" spans="1:11" ht="30" x14ac:dyDescent="0.25">
      <c r="A38" s="18" t="s">
        <v>76</v>
      </c>
      <c r="B38" s="18">
        <v>600329622963</v>
      </c>
      <c r="C38" s="11">
        <v>42766</v>
      </c>
      <c r="D38" s="8" t="s">
        <v>24</v>
      </c>
      <c r="E38" s="7" t="s">
        <v>75</v>
      </c>
      <c r="F38" s="10">
        <v>333913.2</v>
      </c>
      <c r="G38" s="20"/>
      <c r="H38" s="20" t="s">
        <v>51</v>
      </c>
      <c r="I38" s="20"/>
      <c r="J38" s="20"/>
      <c r="K38" s="20"/>
    </row>
    <row r="39" spans="1:11" ht="30" x14ac:dyDescent="0.25">
      <c r="A39" s="18" t="s">
        <v>77</v>
      </c>
      <c r="B39" s="18">
        <v>600918519919</v>
      </c>
      <c r="C39" s="11">
        <v>42766</v>
      </c>
      <c r="D39" s="8" t="s">
        <v>24</v>
      </c>
      <c r="E39" s="7" t="s">
        <v>75</v>
      </c>
      <c r="F39" s="10">
        <v>4494.79</v>
      </c>
      <c r="G39" s="20"/>
      <c r="H39" s="20" t="s">
        <v>51</v>
      </c>
      <c r="I39" s="20"/>
      <c r="J39" s="20"/>
      <c r="K39" s="20"/>
    </row>
    <row r="40" spans="1:11" ht="30" x14ac:dyDescent="0.25">
      <c r="A40" s="31" t="s">
        <v>101</v>
      </c>
      <c r="B40" s="31">
        <v>622</v>
      </c>
      <c r="C40" s="35">
        <v>42774</v>
      </c>
      <c r="D40" s="36" t="s">
        <v>73</v>
      </c>
      <c r="E40" s="7" t="s">
        <v>100</v>
      </c>
      <c r="F40" s="70">
        <v>12927</v>
      </c>
      <c r="G40" s="20"/>
      <c r="H40" s="20" t="s">
        <v>51</v>
      </c>
      <c r="I40" s="20"/>
      <c r="J40" s="20"/>
      <c r="K40" s="20"/>
    </row>
    <row r="41" spans="1:11" ht="30" x14ac:dyDescent="0.25">
      <c r="A41" s="31" t="s">
        <v>103</v>
      </c>
      <c r="B41" s="31">
        <v>623</v>
      </c>
      <c r="C41" s="35">
        <v>42774</v>
      </c>
      <c r="D41" s="36" t="s">
        <v>73</v>
      </c>
      <c r="E41" s="7" t="s">
        <v>102</v>
      </c>
      <c r="F41" s="70">
        <v>17396.400000000001</v>
      </c>
      <c r="G41" s="20"/>
      <c r="H41" s="20" t="s">
        <v>51</v>
      </c>
      <c r="I41" s="20"/>
      <c r="J41" s="20"/>
      <c r="K41" s="20"/>
    </row>
    <row r="42" spans="1:11" ht="30" x14ac:dyDescent="0.25">
      <c r="A42" s="19" t="s">
        <v>127</v>
      </c>
      <c r="B42" s="31">
        <v>969</v>
      </c>
      <c r="C42" s="35">
        <v>42780</v>
      </c>
      <c r="D42" s="19" t="s">
        <v>128</v>
      </c>
      <c r="E42" s="81" t="s">
        <v>129</v>
      </c>
      <c r="F42" s="70">
        <v>5458.09</v>
      </c>
      <c r="G42" s="20"/>
      <c r="H42" s="20"/>
      <c r="I42" s="20"/>
      <c r="J42" s="20"/>
      <c r="K42" s="20"/>
    </row>
    <row r="43" spans="1:11" ht="30" x14ac:dyDescent="0.25">
      <c r="A43" s="19" t="s">
        <v>104</v>
      </c>
      <c r="B43" s="31">
        <v>624</v>
      </c>
      <c r="C43" s="35">
        <v>42781</v>
      </c>
      <c r="D43" s="36" t="s">
        <v>73</v>
      </c>
      <c r="E43" s="7" t="s">
        <v>105</v>
      </c>
      <c r="F43" s="70">
        <v>18706.599999999999</v>
      </c>
      <c r="G43" s="20"/>
      <c r="H43" s="20" t="s">
        <v>51</v>
      </c>
      <c r="I43" s="20"/>
      <c r="J43" s="20"/>
      <c r="K43" s="20"/>
    </row>
    <row r="44" spans="1:11" ht="30" x14ac:dyDescent="0.25">
      <c r="A44" s="19" t="s">
        <v>81</v>
      </c>
      <c r="B44" s="31" t="s">
        <v>82</v>
      </c>
      <c r="C44" s="35">
        <v>42782</v>
      </c>
      <c r="D44" s="19" t="s">
        <v>83</v>
      </c>
      <c r="E44" s="81" t="s">
        <v>84</v>
      </c>
      <c r="F44" s="70">
        <v>99300</v>
      </c>
      <c r="G44" s="20"/>
      <c r="H44" s="20" t="s">
        <v>51</v>
      </c>
      <c r="I44" s="20"/>
      <c r="J44" s="20"/>
      <c r="K44" s="20"/>
    </row>
    <row r="45" spans="1:11" ht="30" x14ac:dyDescent="0.25">
      <c r="A45" s="19" t="s">
        <v>112</v>
      </c>
      <c r="B45" s="31">
        <v>625</v>
      </c>
      <c r="C45" s="35">
        <v>42788</v>
      </c>
      <c r="D45" s="36" t="s">
        <v>73</v>
      </c>
      <c r="E45" s="7" t="s">
        <v>111</v>
      </c>
      <c r="F45" s="70">
        <v>16779</v>
      </c>
      <c r="G45" s="20"/>
      <c r="H45" s="20"/>
      <c r="I45" s="20"/>
      <c r="J45" s="20"/>
      <c r="K45" s="20"/>
    </row>
    <row r="46" spans="1:11" ht="30" x14ac:dyDescent="0.25">
      <c r="A46" s="19" t="s">
        <v>85</v>
      </c>
      <c r="B46" s="31" t="s">
        <v>86</v>
      </c>
      <c r="C46" s="35">
        <v>42789</v>
      </c>
      <c r="D46" s="19" t="s">
        <v>83</v>
      </c>
      <c r="E46" s="81" t="s">
        <v>87</v>
      </c>
      <c r="F46" s="84">
        <v>98200</v>
      </c>
      <c r="G46" s="82"/>
      <c r="H46" s="82" t="s">
        <v>51</v>
      </c>
      <c r="I46" s="20"/>
      <c r="J46" s="20"/>
      <c r="K46" s="20"/>
    </row>
    <row r="47" spans="1:11" ht="45" x14ac:dyDescent="0.25">
      <c r="A47" s="19" t="s">
        <v>118</v>
      </c>
      <c r="B47" s="31" t="s">
        <v>119</v>
      </c>
      <c r="C47" s="35">
        <v>42794</v>
      </c>
      <c r="D47" s="19" t="s">
        <v>78</v>
      </c>
      <c r="E47" s="36" t="s">
        <v>120</v>
      </c>
      <c r="F47" s="70">
        <v>10672</v>
      </c>
      <c r="G47" s="86"/>
      <c r="H47" s="20" t="s">
        <v>51</v>
      </c>
      <c r="I47" s="20"/>
      <c r="J47" s="20"/>
      <c r="K47" s="20"/>
    </row>
    <row r="48" spans="1:11" ht="30" x14ac:dyDescent="0.25">
      <c r="A48" s="31" t="s">
        <v>122</v>
      </c>
      <c r="B48" s="80">
        <v>600329623021</v>
      </c>
      <c r="C48" s="35">
        <v>42794</v>
      </c>
      <c r="D48" s="8" t="s">
        <v>24</v>
      </c>
      <c r="E48" s="7" t="s">
        <v>121</v>
      </c>
      <c r="F48" s="70">
        <v>333913.2</v>
      </c>
      <c r="G48" s="86"/>
      <c r="H48" s="20" t="s">
        <v>51</v>
      </c>
      <c r="I48" s="20"/>
      <c r="J48" s="20"/>
      <c r="K48" s="20"/>
    </row>
    <row r="49" spans="1:11" ht="30" x14ac:dyDescent="0.25">
      <c r="A49" s="31" t="s">
        <v>123</v>
      </c>
      <c r="B49" s="80">
        <v>600918520125</v>
      </c>
      <c r="C49" s="35">
        <v>42794</v>
      </c>
      <c r="D49" s="68" t="s">
        <v>24</v>
      </c>
      <c r="E49" s="7" t="s">
        <v>121</v>
      </c>
      <c r="F49" s="70">
        <v>6617.54</v>
      </c>
      <c r="G49" s="86"/>
      <c r="H49" s="20" t="s">
        <v>51</v>
      </c>
      <c r="I49" s="20"/>
      <c r="J49" s="20"/>
      <c r="K49" s="20"/>
    </row>
    <row r="50" spans="1:11" ht="30" x14ac:dyDescent="0.25">
      <c r="A50" s="31"/>
      <c r="B50" s="80" t="s">
        <v>28</v>
      </c>
      <c r="C50" s="35">
        <v>42794</v>
      </c>
      <c r="D50" s="68" t="s">
        <v>147</v>
      </c>
      <c r="E50" s="7" t="s">
        <v>148</v>
      </c>
      <c r="F50" s="70">
        <v>750</v>
      </c>
      <c r="G50" s="86"/>
      <c r="H50" s="20" t="s">
        <v>51</v>
      </c>
      <c r="I50" s="20"/>
      <c r="J50" s="20"/>
      <c r="K50" s="20"/>
    </row>
    <row r="51" spans="1:11" x14ac:dyDescent="0.25">
      <c r="A51" s="96" t="s">
        <v>150</v>
      </c>
      <c r="B51" s="96"/>
      <c r="C51" s="96"/>
      <c r="D51" s="96"/>
      <c r="E51" s="96"/>
      <c r="F51" s="85">
        <f>SUM(F10:F50)</f>
        <v>3427549.31</v>
      </c>
      <c r="G51" s="83"/>
      <c r="H51" s="83"/>
      <c r="I51" s="20"/>
      <c r="J51" s="20"/>
      <c r="K51" s="20"/>
    </row>
    <row r="52" spans="1:11" ht="30" x14ac:dyDescent="0.25">
      <c r="A52" s="31" t="s">
        <v>114</v>
      </c>
      <c r="B52" s="31">
        <v>627</v>
      </c>
      <c r="C52" s="35">
        <v>42797</v>
      </c>
      <c r="D52" s="36" t="s">
        <v>73</v>
      </c>
      <c r="E52" s="7" t="s">
        <v>113</v>
      </c>
      <c r="F52" s="70">
        <v>19170.400000000001</v>
      </c>
      <c r="G52" s="20" t="s">
        <v>51</v>
      </c>
      <c r="H52" s="20"/>
      <c r="I52" s="20"/>
      <c r="J52" s="20"/>
      <c r="K52" s="20"/>
    </row>
    <row r="53" spans="1:11" ht="30" x14ac:dyDescent="0.25">
      <c r="A53" s="31" t="s">
        <v>116</v>
      </c>
      <c r="B53" s="31">
        <v>628</v>
      </c>
      <c r="C53" s="35">
        <v>42800</v>
      </c>
      <c r="D53" s="36" t="s">
        <v>73</v>
      </c>
      <c r="E53" s="7" t="s">
        <v>115</v>
      </c>
      <c r="F53" s="70">
        <v>16016</v>
      </c>
      <c r="G53" s="20" t="s">
        <v>51</v>
      </c>
      <c r="H53" s="20"/>
      <c r="I53" s="20"/>
      <c r="J53" s="20"/>
      <c r="K53" s="20"/>
    </row>
    <row r="54" spans="1:11" ht="45" x14ac:dyDescent="0.25">
      <c r="A54" s="31" t="s">
        <v>124</v>
      </c>
      <c r="B54" s="31">
        <v>3281</v>
      </c>
      <c r="C54" s="35">
        <v>42803</v>
      </c>
      <c r="D54" s="36" t="s">
        <v>125</v>
      </c>
      <c r="E54" s="7" t="s">
        <v>126</v>
      </c>
      <c r="F54" s="70">
        <v>153518</v>
      </c>
      <c r="G54" s="20" t="s">
        <v>51</v>
      </c>
      <c r="H54" s="20"/>
      <c r="I54" s="20"/>
      <c r="J54" s="20"/>
      <c r="K54" s="20"/>
    </row>
    <row r="55" spans="1:11" ht="30" x14ac:dyDescent="0.25">
      <c r="A55" s="31" t="s">
        <v>130</v>
      </c>
      <c r="B55" s="31">
        <v>978</v>
      </c>
      <c r="C55" s="35">
        <v>42809</v>
      </c>
      <c r="D55" s="19" t="s">
        <v>128</v>
      </c>
      <c r="E55" s="81" t="s">
        <v>129</v>
      </c>
      <c r="F55" s="70">
        <v>3982.5</v>
      </c>
      <c r="G55" s="20" t="s">
        <v>51</v>
      </c>
      <c r="H55" s="20"/>
      <c r="I55" s="20"/>
      <c r="J55" s="20"/>
      <c r="K55" s="20"/>
    </row>
    <row r="56" spans="1:11" ht="30" x14ac:dyDescent="0.25">
      <c r="A56" s="31" t="s">
        <v>152</v>
      </c>
      <c r="B56" s="31">
        <v>632</v>
      </c>
      <c r="C56" s="35">
        <v>42810</v>
      </c>
      <c r="D56" s="36" t="s">
        <v>73</v>
      </c>
      <c r="E56" s="7" t="s">
        <v>117</v>
      </c>
      <c r="F56" s="70">
        <v>15228</v>
      </c>
      <c r="G56" s="20" t="s">
        <v>51</v>
      </c>
      <c r="H56" s="20"/>
      <c r="I56" s="20"/>
      <c r="J56" s="20"/>
      <c r="K56" s="20"/>
    </row>
    <row r="57" spans="1:11" ht="30" x14ac:dyDescent="0.25">
      <c r="A57" s="31" t="s">
        <v>151</v>
      </c>
      <c r="B57" s="31">
        <v>633</v>
      </c>
      <c r="C57" s="35">
        <v>42810</v>
      </c>
      <c r="D57" s="36" t="s">
        <v>73</v>
      </c>
      <c r="E57" s="7" t="s">
        <v>153</v>
      </c>
      <c r="F57" s="70">
        <v>16786</v>
      </c>
      <c r="G57" s="20" t="s">
        <v>51</v>
      </c>
      <c r="H57" s="20"/>
      <c r="I57" s="20"/>
      <c r="J57" s="20"/>
      <c r="K57" s="20"/>
    </row>
    <row r="58" spans="1:11" ht="30" x14ac:dyDescent="0.25">
      <c r="A58" s="31" t="s">
        <v>132</v>
      </c>
      <c r="B58" s="31" t="s">
        <v>131</v>
      </c>
      <c r="C58" s="35">
        <v>42816</v>
      </c>
      <c r="D58" s="68" t="s">
        <v>83</v>
      </c>
      <c r="E58" s="81" t="s">
        <v>84</v>
      </c>
      <c r="F58" s="70">
        <v>99300</v>
      </c>
      <c r="G58" s="20" t="s">
        <v>51</v>
      </c>
      <c r="H58" s="20"/>
      <c r="I58" s="20"/>
      <c r="J58" s="20"/>
      <c r="K58" s="20"/>
    </row>
    <row r="59" spans="1:11" ht="30" x14ac:dyDescent="0.25">
      <c r="A59" s="31" t="s">
        <v>139</v>
      </c>
      <c r="B59" s="31">
        <v>634</v>
      </c>
      <c r="C59" s="35">
        <v>42817</v>
      </c>
      <c r="D59" s="36" t="s">
        <v>73</v>
      </c>
      <c r="E59" s="7" t="s">
        <v>138</v>
      </c>
      <c r="F59" s="70">
        <v>9520</v>
      </c>
      <c r="G59" s="20" t="s">
        <v>51</v>
      </c>
      <c r="H59" s="20"/>
      <c r="I59" s="20"/>
      <c r="J59" s="20"/>
      <c r="K59" s="20"/>
    </row>
    <row r="60" spans="1:11" ht="30" x14ac:dyDescent="0.25">
      <c r="A60" s="31" t="s">
        <v>140</v>
      </c>
      <c r="B60" s="31">
        <v>635</v>
      </c>
      <c r="C60" s="35">
        <v>42817</v>
      </c>
      <c r="D60" s="68" t="s">
        <v>73</v>
      </c>
      <c r="E60" s="7" t="s">
        <v>141</v>
      </c>
      <c r="F60" s="70">
        <v>6392</v>
      </c>
      <c r="G60" s="20" t="s">
        <v>51</v>
      </c>
      <c r="H60" s="20"/>
      <c r="I60" s="20"/>
      <c r="J60" s="20"/>
      <c r="K60" s="20"/>
    </row>
    <row r="61" spans="1:11" ht="30" x14ac:dyDescent="0.25">
      <c r="A61" s="31" t="s">
        <v>133</v>
      </c>
      <c r="B61" s="31">
        <v>22000194</v>
      </c>
      <c r="C61" s="35">
        <v>42818</v>
      </c>
      <c r="D61" s="68" t="s">
        <v>134</v>
      </c>
      <c r="E61" s="36" t="s">
        <v>135</v>
      </c>
      <c r="F61" s="70">
        <v>3816</v>
      </c>
      <c r="G61" s="20" t="s">
        <v>51</v>
      </c>
      <c r="H61" s="20"/>
      <c r="I61" s="20"/>
      <c r="J61" s="20"/>
      <c r="K61" s="20"/>
    </row>
    <row r="62" spans="1:11" ht="30" x14ac:dyDescent="0.25">
      <c r="A62" s="31" t="s">
        <v>136</v>
      </c>
      <c r="B62" s="31">
        <v>54</v>
      </c>
      <c r="C62" s="35">
        <v>42822</v>
      </c>
      <c r="D62" s="68" t="s">
        <v>79</v>
      </c>
      <c r="E62" s="36" t="s">
        <v>80</v>
      </c>
      <c r="F62" s="70">
        <v>73773.13</v>
      </c>
      <c r="G62" s="20" t="s">
        <v>51</v>
      </c>
      <c r="H62" s="20"/>
      <c r="I62" s="20"/>
      <c r="J62" s="20"/>
      <c r="K62" s="20"/>
    </row>
    <row r="63" spans="1:11" ht="30" x14ac:dyDescent="0.25">
      <c r="A63" s="31" t="s">
        <v>137</v>
      </c>
      <c r="B63" s="31">
        <v>77</v>
      </c>
      <c r="C63" s="35">
        <v>42822</v>
      </c>
      <c r="D63" s="68" t="s">
        <v>79</v>
      </c>
      <c r="E63" s="36" t="s">
        <v>80</v>
      </c>
      <c r="F63" s="70">
        <v>1890.36</v>
      </c>
      <c r="G63" s="20" t="s">
        <v>51</v>
      </c>
      <c r="H63" s="20"/>
      <c r="I63" s="20"/>
      <c r="J63" s="20"/>
      <c r="K63" s="20"/>
    </row>
    <row r="64" spans="1:11" ht="30" x14ac:dyDescent="0.25">
      <c r="A64" s="31" t="s">
        <v>142</v>
      </c>
      <c r="B64" s="31">
        <v>90495243</v>
      </c>
      <c r="C64" s="35">
        <v>42822</v>
      </c>
      <c r="D64" s="68" t="s">
        <v>144</v>
      </c>
      <c r="E64" s="36" t="s">
        <v>143</v>
      </c>
      <c r="F64" s="70">
        <v>11210.52</v>
      </c>
      <c r="G64" s="20" t="s">
        <v>51</v>
      </c>
      <c r="H64" s="20"/>
      <c r="I64" s="20"/>
      <c r="J64" s="20"/>
      <c r="K64" s="20"/>
    </row>
    <row r="65" spans="1:11" ht="30" x14ac:dyDescent="0.25">
      <c r="A65" s="31" t="s">
        <v>145</v>
      </c>
      <c r="B65" s="31">
        <v>90496447</v>
      </c>
      <c r="C65" s="35">
        <v>42824</v>
      </c>
      <c r="D65" s="68" t="s">
        <v>144</v>
      </c>
      <c r="E65" s="36" t="s">
        <v>146</v>
      </c>
      <c r="F65" s="70">
        <v>11444.74</v>
      </c>
      <c r="G65" s="20" t="s">
        <v>51</v>
      </c>
      <c r="H65" s="20"/>
      <c r="I65" s="20"/>
      <c r="J65" s="20"/>
      <c r="K65" s="20"/>
    </row>
    <row r="66" spans="1:11" ht="30" x14ac:dyDescent="0.25">
      <c r="A66" s="31"/>
      <c r="B66" s="80" t="s">
        <v>28</v>
      </c>
      <c r="C66" s="35">
        <v>42825</v>
      </c>
      <c r="D66" s="68" t="s">
        <v>147</v>
      </c>
      <c r="E66" s="7" t="s">
        <v>148</v>
      </c>
      <c r="F66" s="70">
        <v>750</v>
      </c>
      <c r="G66" s="20" t="s">
        <v>51</v>
      </c>
      <c r="H66" s="20"/>
      <c r="I66" s="20"/>
      <c r="J66" s="20"/>
      <c r="K66" s="20"/>
    </row>
    <row r="67" spans="1:11" x14ac:dyDescent="0.25">
      <c r="A67" s="93" t="s">
        <v>149</v>
      </c>
      <c r="B67" s="94"/>
      <c r="C67" s="94"/>
      <c r="D67" s="94"/>
      <c r="E67" s="95"/>
      <c r="F67" s="22">
        <f>SUM(F52:F66)</f>
        <v>442797.65</v>
      </c>
      <c r="G67" s="23"/>
      <c r="H67" s="20"/>
      <c r="I67" s="20"/>
      <c r="J67" s="20"/>
      <c r="K67" s="20"/>
    </row>
    <row r="68" spans="1:11" x14ac:dyDescent="0.25">
      <c r="A68" s="33"/>
      <c r="B68" s="34"/>
      <c r="C68" s="12"/>
      <c r="D68" s="16"/>
      <c r="E68" s="17"/>
      <c r="F68" s="37">
        <f>+F51+F67</f>
        <v>3870346.96</v>
      </c>
      <c r="G68" s="63"/>
      <c r="H68" s="63"/>
      <c r="I68" s="63"/>
      <c r="J68" s="63"/>
      <c r="K68" s="63"/>
    </row>
    <row r="69" spans="1:11" x14ac:dyDescent="0.25">
      <c r="A69" s="33"/>
      <c r="B69" s="34"/>
      <c r="C69" s="12"/>
      <c r="D69" s="16"/>
      <c r="E69" s="17"/>
      <c r="F69" s="37"/>
      <c r="G69" s="63"/>
      <c r="H69" s="63"/>
      <c r="I69" s="63"/>
      <c r="J69" s="63"/>
      <c r="K69" s="63"/>
    </row>
    <row r="70" spans="1:11" x14ac:dyDescent="0.25">
      <c r="A70" s="33"/>
      <c r="B70" s="34"/>
      <c r="C70" s="12"/>
      <c r="D70" s="16"/>
      <c r="E70" s="17"/>
      <c r="F70" s="37"/>
      <c r="G70" s="63"/>
      <c r="H70" s="63"/>
      <c r="I70" s="63"/>
      <c r="J70" s="63"/>
      <c r="K70" s="63"/>
    </row>
    <row r="71" spans="1:11" x14ac:dyDescent="0.25">
      <c r="A71" s="33"/>
      <c r="B71" s="34"/>
      <c r="C71" s="12"/>
      <c r="D71" s="16"/>
      <c r="E71" s="17"/>
      <c r="F71" s="37"/>
      <c r="G71" s="63"/>
      <c r="H71" s="63"/>
      <c r="I71" s="63"/>
      <c r="J71" s="63"/>
      <c r="K71" s="63"/>
    </row>
    <row r="72" spans="1:11" x14ac:dyDescent="0.25">
      <c r="A72" s="33"/>
      <c r="B72" s="34"/>
      <c r="C72" s="12"/>
      <c r="D72" s="16"/>
      <c r="E72" s="17"/>
      <c r="F72" s="37"/>
      <c r="G72" s="63"/>
      <c r="H72" s="63"/>
      <c r="I72" s="63"/>
      <c r="J72" s="63"/>
      <c r="K72" s="63"/>
    </row>
    <row r="73" spans="1:11" x14ac:dyDescent="0.25">
      <c r="A73" s="33"/>
      <c r="B73" s="34"/>
      <c r="C73" s="12"/>
      <c r="D73" s="16"/>
      <c r="E73" s="17"/>
      <c r="F73" s="37"/>
      <c r="G73" s="63"/>
      <c r="H73" s="63"/>
      <c r="I73" s="63"/>
      <c r="J73" s="63"/>
      <c r="K73" s="63"/>
    </row>
    <row r="74" spans="1:11" x14ac:dyDescent="0.25">
      <c r="A74" s="33"/>
      <c r="B74" s="34"/>
      <c r="C74" s="12"/>
      <c r="D74" s="16"/>
      <c r="E74" s="17"/>
      <c r="F74" s="37"/>
      <c r="G74" s="63"/>
      <c r="H74" s="63"/>
      <c r="I74" s="63"/>
      <c r="J74" s="63"/>
      <c r="K74" s="63"/>
    </row>
    <row r="75" spans="1:11" x14ac:dyDescent="0.25">
      <c r="A75" s="33"/>
      <c r="B75" s="34"/>
      <c r="C75" s="12"/>
      <c r="D75" s="16"/>
      <c r="E75" s="17"/>
      <c r="F75" s="37"/>
      <c r="G75" s="63"/>
      <c r="H75" s="63"/>
      <c r="I75" s="63"/>
      <c r="J75" s="63"/>
      <c r="K75" s="63"/>
    </row>
    <row r="76" spans="1:11" x14ac:dyDescent="0.25">
      <c r="A76" s="33"/>
      <c r="B76" s="34"/>
      <c r="C76" s="12"/>
      <c r="D76" s="16"/>
      <c r="E76" s="17"/>
      <c r="F76" s="37"/>
      <c r="G76" s="63"/>
      <c r="H76" s="63"/>
      <c r="I76" s="63"/>
      <c r="J76" s="63"/>
      <c r="K76" s="63"/>
    </row>
    <row r="77" spans="1:11" x14ac:dyDescent="0.25">
      <c r="A77" s="33"/>
      <c r="B77" s="34"/>
      <c r="C77" s="12"/>
      <c r="D77" s="16"/>
      <c r="E77" s="17"/>
      <c r="F77" s="37"/>
      <c r="G77" s="63"/>
      <c r="H77" s="63"/>
      <c r="I77" s="63"/>
      <c r="J77" s="63"/>
      <c r="K77" s="63"/>
    </row>
    <row r="78" spans="1:11" x14ac:dyDescent="0.25">
      <c r="A78" s="33"/>
      <c r="B78" s="34"/>
      <c r="C78" s="12"/>
      <c r="D78" s="16"/>
      <c r="E78" s="17"/>
      <c r="F78" s="37"/>
      <c r="G78" s="63"/>
      <c r="H78" s="63"/>
      <c r="I78" s="63"/>
      <c r="J78" s="63"/>
      <c r="K78" s="63"/>
    </row>
    <row r="79" spans="1:11" x14ac:dyDescent="0.25">
      <c r="A79" s="33"/>
      <c r="B79" s="34"/>
      <c r="C79" s="12"/>
      <c r="D79" s="16"/>
      <c r="E79" s="17"/>
      <c r="F79" s="37"/>
      <c r="G79" s="63"/>
      <c r="H79" s="63"/>
      <c r="I79" s="63"/>
      <c r="J79" s="63"/>
      <c r="K79" s="63"/>
    </row>
    <row r="80" spans="1:11" x14ac:dyDescent="0.25">
      <c r="A80" s="33"/>
      <c r="B80" s="34"/>
      <c r="C80" s="12"/>
      <c r="D80" s="16"/>
      <c r="E80" s="17"/>
      <c r="F80" s="37"/>
      <c r="G80" s="63"/>
      <c r="H80" s="63"/>
      <c r="I80" s="63"/>
      <c r="J80" s="63"/>
      <c r="K80" s="63"/>
    </row>
    <row r="81" spans="1:11" x14ac:dyDescent="0.25">
      <c r="A81" s="33"/>
      <c r="B81" s="34"/>
      <c r="C81" s="12"/>
      <c r="D81" s="16"/>
      <c r="E81" s="17"/>
      <c r="F81" s="37"/>
      <c r="G81" s="63"/>
      <c r="H81" s="63"/>
      <c r="I81" s="63"/>
      <c r="J81" s="63"/>
      <c r="K81" s="63"/>
    </row>
    <row r="82" spans="1:11" x14ac:dyDescent="0.25">
      <c r="A82" s="14"/>
      <c r="B82" s="15"/>
      <c r="C82" s="12"/>
      <c r="D82" s="16"/>
      <c r="E82" s="17"/>
      <c r="F82" s="13"/>
    </row>
    <row r="83" spans="1:11" x14ac:dyDescent="0.25">
      <c r="B83" s="2" t="s">
        <v>12</v>
      </c>
      <c r="C83" s="6"/>
      <c r="D83" s="6"/>
      <c r="E83" s="4" t="s">
        <v>11</v>
      </c>
      <c r="F83" s="92" t="s">
        <v>10</v>
      </c>
      <c r="G83" s="92"/>
    </row>
    <row r="84" spans="1:11" x14ac:dyDescent="0.25">
      <c r="B84" s="3"/>
      <c r="C84" s="5" t="s">
        <v>7</v>
      </c>
      <c r="D84" s="5"/>
      <c r="E84" s="3" t="s">
        <v>4</v>
      </c>
      <c r="F84" s="89" t="s">
        <v>5</v>
      </c>
      <c r="G84" s="89"/>
    </row>
    <row r="85" spans="1:11" x14ac:dyDescent="0.25">
      <c r="F85" s="21"/>
    </row>
    <row r="86" spans="1:11" x14ac:dyDescent="0.25">
      <c r="F86" s="21"/>
    </row>
  </sheetData>
  <mergeCells count="10">
    <mergeCell ref="B1:G1"/>
    <mergeCell ref="B2:G2"/>
    <mergeCell ref="B3:G3"/>
    <mergeCell ref="F84:G84"/>
    <mergeCell ref="G6:H6"/>
    <mergeCell ref="D4:F4"/>
    <mergeCell ref="B5:D5"/>
    <mergeCell ref="F83:G83"/>
    <mergeCell ref="A67:E67"/>
    <mergeCell ref="A51:E51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22" zoomScale="70" zoomScaleNormal="70" workbookViewId="0">
      <selection activeCell="E41" sqref="E41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38"/>
      <c r="B7" s="39"/>
      <c r="C7" s="40"/>
    </row>
    <row r="8" spans="1:3" x14ac:dyDescent="0.25">
      <c r="A8" s="41"/>
      <c r="B8" s="4"/>
      <c r="C8" s="42"/>
    </row>
    <row r="9" spans="1:3" x14ac:dyDescent="0.25">
      <c r="A9" s="41"/>
      <c r="B9" s="4"/>
      <c r="C9" s="42"/>
    </row>
    <row r="10" spans="1:3" x14ac:dyDescent="0.25">
      <c r="A10" s="41"/>
      <c r="B10" s="4"/>
      <c r="C10" s="42"/>
    </row>
    <row r="11" spans="1:3" x14ac:dyDescent="0.25">
      <c r="A11" s="41"/>
      <c r="B11" s="4"/>
      <c r="C11" s="42"/>
    </row>
    <row r="12" spans="1:3" x14ac:dyDescent="0.25">
      <c r="A12" s="41"/>
      <c r="B12" s="4"/>
      <c r="C12" s="42"/>
    </row>
    <row r="13" spans="1:3" x14ac:dyDescent="0.25">
      <c r="A13" s="41"/>
      <c r="B13" s="4"/>
      <c r="C13" s="42"/>
    </row>
    <row r="14" spans="1:3" x14ac:dyDescent="0.25">
      <c r="A14" s="41"/>
      <c r="B14" s="4"/>
      <c r="C14" s="42"/>
    </row>
    <row r="15" spans="1:3" x14ac:dyDescent="0.25">
      <c r="A15" s="41"/>
      <c r="B15" s="4"/>
      <c r="C15" s="42"/>
    </row>
    <row r="16" spans="1:3" x14ac:dyDescent="0.25">
      <c r="A16" s="99" t="s">
        <v>0</v>
      </c>
      <c r="B16" s="100"/>
      <c r="C16" s="101"/>
    </row>
    <row r="17" spans="1:5" x14ac:dyDescent="0.25">
      <c r="A17" s="99" t="s">
        <v>52</v>
      </c>
      <c r="B17" s="100"/>
      <c r="C17" s="101"/>
    </row>
    <row r="18" spans="1:5" x14ac:dyDescent="0.25">
      <c r="A18" s="43"/>
      <c r="B18" s="44"/>
      <c r="C18" s="45"/>
    </row>
    <row r="19" spans="1:5" x14ac:dyDescent="0.25">
      <c r="A19" s="43"/>
      <c r="B19" s="44"/>
      <c r="C19" s="45"/>
    </row>
    <row r="20" spans="1:5" x14ac:dyDescent="0.25">
      <c r="A20" s="43"/>
      <c r="B20" s="102" t="s">
        <v>53</v>
      </c>
      <c r="C20" s="103"/>
    </row>
    <row r="21" spans="1:5" x14ac:dyDescent="0.25">
      <c r="A21" s="43"/>
      <c r="B21" s="102" t="s">
        <v>54</v>
      </c>
      <c r="C21" s="103"/>
    </row>
    <row r="22" spans="1:5" x14ac:dyDescent="0.25">
      <c r="A22" s="46"/>
      <c r="B22" s="47"/>
      <c r="C22" s="48"/>
    </row>
    <row r="23" spans="1:5" x14ac:dyDescent="0.25">
      <c r="A23" s="49"/>
      <c r="B23" s="102" t="s">
        <v>154</v>
      </c>
      <c r="C23" s="103"/>
    </row>
    <row r="24" spans="1:5" x14ac:dyDescent="0.25">
      <c r="A24" s="49"/>
      <c r="B24" s="50"/>
      <c r="C24" s="51"/>
    </row>
    <row r="25" spans="1:5" x14ac:dyDescent="0.25">
      <c r="A25" s="49"/>
      <c r="B25" s="52"/>
      <c r="C25" s="51"/>
    </row>
    <row r="26" spans="1:5" x14ac:dyDescent="0.25">
      <c r="A26" s="49"/>
      <c r="B26" s="28" t="s">
        <v>55</v>
      </c>
      <c r="C26" s="53">
        <f>+'MARZO 2017'!F68</f>
        <v>3870346.96</v>
      </c>
    </row>
    <row r="27" spans="1:5" x14ac:dyDescent="0.25">
      <c r="A27" s="49"/>
      <c r="B27" s="28"/>
      <c r="C27" s="54"/>
    </row>
    <row r="28" spans="1:5" x14ac:dyDescent="0.25">
      <c r="A28" s="49"/>
      <c r="B28" s="28" t="s">
        <v>56</v>
      </c>
      <c r="C28" s="54"/>
    </row>
    <row r="29" spans="1:5" x14ac:dyDescent="0.25">
      <c r="A29" s="49"/>
      <c r="B29" s="28" t="s">
        <v>57</v>
      </c>
      <c r="C29" s="53">
        <f>+'MARZO 2017'!F51</f>
        <v>3427549.31</v>
      </c>
    </row>
    <row r="30" spans="1:5" x14ac:dyDescent="0.25">
      <c r="A30" s="49"/>
      <c r="B30" s="55"/>
      <c r="C30" s="54"/>
    </row>
    <row r="31" spans="1:5" x14ac:dyDescent="0.25">
      <c r="A31" s="49"/>
      <c r="B31" s="55" t="s">
        <v>58</v>
      </c>
      <c r="C31" s="53">
        <f>+'MARZO 2017'!F67</f>
        <v>442797.65</v>
      </c>
      <c r="E31" s="67"/>
    </row>
    <row r="32" spans="1:5" x14ac:dyDescent="0.25">
      <c r="A32" s="49"/>
      <c r="B32" s="55"/>
      <c r="C32" s="56"/>
    </row>
    <row r="33" spans="1:5" x14ac:dyDescent="0.25">
      <c r="A33" s="49"/>
      <c r="B33" s="55" t="s">
        <v>59</v>
      </c>
      <c r="C33" s="57"/>
    </row>
    <row r="34" spans="1:5" x14ac:dyDescent="0.25">
      <c r="A34" s="49"/>
      <c r="B34" s="58"/>
      <c r="C34" s="59"/>
    </row>
    <row r="35" spans="1:5" x14ac:dyDescent="0.25">
      <c r="A35" s="49"/>
      <c r="B35" s="60"/>
      <c r="C35" s="61"/>
    </row>
    <row r="36" spans="1:5" x14ac:dyDescent="0.25">
      <c r="A36" s="49"/>
      <c r="B36" s="60"/>
      <c r="C36" s="61"/>
    </row>
    <row r="37" spans="1:5" x14ac:dyDescent="0.25">
      <c r="A37" s="49"/>
      <c r="B37" s="62"/>
      <c r="C37" s="51"/>
    </row>
    <row r="38" spans="1:5" x14ac:dyDescent="0.25">
      <c r="A38" s="49"/>
      <c r="B38" s="104" t="s">
        <v>60</v>
      </c>
      <c r="C38" s="105"/>
    </row>
    <row r="39" spans="1:5" x14ac:dyDescent="0.25">
      <c r="A39" s="49"/>
      <c r="B39" s="62"/>
      <c r="C39" s="51"/>
    </row>
    <row r="40" spans="1:5" x14ac:dyDescent="0.25">
      <c r="A40" s="49"/>
      <c r="B40" s="63" t="s">
        <v>41</v>
      </c>
      <c r="C40" s="64">
        <f>+'MARZO 2017'!F52+'MARZO 2017'!F53+'MARZO 2017'!F54+'MARZO 2017'!F55+'MARZO 2017'!F56+'MARZO 2017'!F57+'MARZO 2017'!F58+'MARZO 2017'!F59+'MARZO 2017'!F60+'MARZO 2017'!F61+'MARZO 2017'!F62+'MARZO 2017'!F63+'MARZO 2017'!F64+'MARZO 2017'!F65+'MARZO 2017'!F66</f>
        <v>442797.65</v>
      </c>
    </row>
    <row r="41" spans="1:5" x14ac:dyDescent="0.25">
      <c r="A41" s="49"/>
      <c r="B41" s="63" t="s">
        <v>61</v>
      </c>
      <c r="C41" s="64">
        <f>+'MARZO 2017'!F50+'MARZO 2017'!F49+'MARZO 2017'!F48+'MARZO 2017'!F47+'MARZO 2017'!F46+'MARZO 2017'!F45+'MARZO 2017'!F44+'MARZO 2017'!F43+'MARZO 2017'!F42+'MARZO 2017'!F41+'MARZO 2017'!F40+'MARZO 2017'!F39+'MARZO 2017'!F38+'MARZO 2017'!F37+'MARZO 2017'!F36</f>
        <v>992563.62000000011</v>
      </c>
    </row>
    <row r="42" spans="1:5" x14ac:dyDescent="0.25">
      <c r="A42" s="49"/>
      <c r="B42" s="63" t="s">
        <v>62</v>
      </c>
      <c r="C42" s="64">
        <f>+'MARZO 2017'!F30+'MARZO 2017'!F31+'MARZO 2017'!F32+'MARZO 2017'!F33+'MARZO 2017'!F34+'MARZO 2017'!F35</f>
        <v>430954.57999999996</v>
      </c>
    </row>
    <row r="43" spans="1:5" x14ac:dyDescent="0.25">
      <c r="A43" s="49"/>
      <c r="B43" s="63" t="s">
        <v>44</v>
      </c>
      <c r="C43" s="64">
        <f>+'MARZO 2017'!F26+'MARZO 2017'!F27+'MARZO 2017'!F28+'MARZO 2017'!F29</f>
        <v>508958.95</v>
      </c>
    </row>
    <row r="44" spans="1:5" x14ac:dyDescent="0.25">
      <c r="A44" s="49"/>
      <c r="B44" s="63" t="s">
        <v>63</v>
      </c>
      <c r="C44" s="64">
        <f>+'MARZO 2017'!F25+'MARZO 2017'!F24+'MARZO 2017'!F23+'MARZO 2017'!F22+'MARZO 2017'!F21+'MARZO 2017'!F20+'MARZO 2017'!F19+'MARZO 2017'!F18+'MARZO 2017'!F17+'MARZO 2017'!F16+'MARZO 2017'!F15+'MARZO 2017'!F14+'MARZO 2017'!F13+'MARZO 2017'!F12+'MARZO 2017'!F11+'MARZO 2017'!F10</f>
        <v>1495072.1600000001</v>
      </c>
    </row>
    <row r="45" spans="1:5" x14ac:dyDescent="0.25">
      <c r="A45" s="49"/>
      <c r="B45" s="52"/>
      <c r="C45" s="69">
        <f>SUM(C40:C44)</f>
        <v>3870346.9600000004</v>
      </c>
      <c r="E45" s="67"/>
    </row>
    <row r="46" spans="1:5" ht="15.75" thickBot="1" x14ac:dyDescent="0.3">
      <c r="A46" s="65"/>
      <c r="B46" s="97" t="s">
        <v>64</v>
      </c>
      <c r="C46" s="98"/>
      <c r="E46" s="67"/>
    </row>
    <row r="47" spans="1:5" ht="15.75" x14ac:dyDescent="0.25">
      <c r="A47" s="1"/>
      <c r="B47" s="66"/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MARZO 2017</vt:lpstr>
      <vt:lpstr>RESUMEN MARZO 2017</vt:lpstr>
      <vt:lpstr>Hoja1</vt:lpstr>
      <vt:lpstr>Hoja2</vt:lpstr>
      <vt:lpstr>'MARZO 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ACTIVIDADES</cp:lastModifiedBy>
  <cp:lastPrinted>2017-04-03T18:12:33Z</cp:lastPrinted>
  <dcterms:created xsi:type="dcterms:W3CDTF">2013-06-04T22:03:57Z</dcterms:created>
  <dcterms:modified xsi:type="dcterms:W3CDTF">2017-04-04T12:52:54Z</dcterms:modified>
</cp:coreProperties>
</file>