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" windowWidth="15480" windowHeight="7992"/>
  </bookViews>
  <sheets>
    <sheet name="MAYO 2017" sheetId="3" r:id="rId1"/>
    <sheet name="RESUMEN MAYO 2017" sheetId="4" r:id="rId2"/>
  </sheets>
  <definedNames>
    <definedName name="_xlnm.Print_Titles" localSheetId="0">'MAYO 2017'!$1:$9</definedName>
  </definedNames>
  <calcPr calcId="144525"/>
</workbook>
</file>

<file path=xl/calcChain.xml><?xml version="1.0" encoding="utf-8"?>
<calcChain xmlns="http://schemas.openxmlformats.org/spreadsheetml/2006/main">
  <c r="C44" i="4" l="1"/>
  <c r="C42" i="4"/>
  <c r="C41" i="4"/>
  <c r="C40" i="4"/>
  <c r="F42" i="3" l="1"/>
  <c r="F41" i="3"/>
  <c r="F38" i="3"/>
  <c r="C45" i="4" l="1"/>
  <c r="C29" i="4"/>
  <c r="C26" i="4"/>
  <c r="C48" i="4" s="1"/>
  <c r="C31" i="4" l="1"/>
</calcChain>
</file>

<file path=xl/sharedStrings.xml><?xml version="1.0" encoding="utf-8"?>
<sst xmlns="http://schemas.openxmlformats.org/spreadsheetml/2006/main" count="164" uniqueCount="104">
  <si>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</si>
  <si>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</si>
  <si>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</si>
  <si>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</si>
  <si>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</si>
  <si>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</si>
  <si>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</si>
  <si>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</si>
  <si>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</si>
  <si>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</si>
  <si>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</si>
  <si>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</si>
  <si>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</si>
  <si>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</si>
  <si>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</si>
  <si>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</si>
  <si>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</si>
  <si>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</si>
  <si>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</si>
  <si>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PAGO FACTURA, POR CARGOS LOCALES Y DESCONSOLIDACION DE 25 PIEZAS DE GABINETES DE METAL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</si>
  <si>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</si>
  <si>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</si>
  <si>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</si>
  <si>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</si>
  <si>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</si>
  <si>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PAGO FACTURA ENERGIA ELECTRICA AL MES DE SEPTIEMBRE 2014</t>
  </si>
  <si>
    <t>PAGO FACTURA ENERGIA ELECTRICA AL MES DE OCTUBRE 2014</t>
  </si>
  <si>
    <t>PAGO FACTURA ENERGIA ELECTRICA AL MES DE OCTUBRE 2015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</si>
  <si>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</si>
  <si>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</si>
  <si>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</si>
  <si>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</si>
  <si>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</si>
  <si>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</si>
  <si>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</si>
  <si>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</si>
  <si>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</si>
  <si>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</si>
  <si>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</si>
  <si>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</si>
  <si>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</si>
  <si>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</si>
  <si>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</si>
  <si>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</si>
  <si>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</si>
  <si>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</si>
  <si>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</si>
  <si>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</si>
  <si>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</si>
  <si>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</si>
  <si>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PAGO FACTURA ENERGIA ELECTRICA AL MES DE ABRIL 2016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</si>
  <si>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</si>
  <si>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</si>
  <si>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</si>
  <si>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</si>
  <si>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</si>
  <si>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</si>
  <si>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</si>
  <si>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</si>
  <si>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</si>
  <si>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</si>
  <si>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</si>
  <si>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</si>
  <si>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</si>
  <si>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</si>
  <si>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</si>
  <si>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A010010011500679577</t>
  </si>
  <si>
    <t>A010010011500679617</t>
  </si>
  <si>
    <t>PAGO FACTURA ENERGIA ELECTRICA AL MES DE NOVIEMBRE 2016</t>
  </si>
  <si>
    <t>A010010011500000292</t>
  </si>
  <si>
    <t>SUPPLY PAR´S RAMIREZ</t>
  </si>
  <si>
    <t xml:space="preserve">LUIS F. ENCARNACION </t>
  </si>
  <si>
    <t>A01001001150000019</t>
  </si>
  <si>
    <t xml:space="preserve">PAGO FACTURA POR LA IMPRESIÓN DE LETREROS PARA LA INSTIUCION </t>
  </si>
  <si>
    <t>TOTAL A ABRIL 2017</t>
  </si>
  <si>
    <t>TOTAL MAYO 2017</t>
  </si>
  <si>
    <t>A010010011500000400</t>
  </si>
  <si>
    <t>SUPERMERCADO M.J. CUMBRE</t>
  </si>
  <si>
    <t xml:space="preserve">PAGO FACTURA POR LA COMPRA DE ALIMENTOS PARA CONSUMO EN LA INSTITUCION </t>
  </si>
  <si>
    <t>PAGO FACTURA ENERGIA ELECTRICA AL MES DE ABRIL 2017</t>
  </si>
  <si>
    <t>A010010011500706024</t>
  </si>
  <si>
    <t>A010010011500706025</t>
  </si>
  <si>
    <t xml:space="preserve">RELACION DE FACTURAS PENDIENTES DE PAGO AL: 31 de Mayo 2017 </t>
  </si>
  <si>
    <t>A010010011500700620</t>
  </si>
  <si>
    <t>PAGO FACTURA ENERGIA ELECTRICA AL MES DE MARZO 2017</t>
  </si>
  <si>
    <t>A010010011500700611</t>
  </si>
  <si>
    <t>A01001001150000042</t>
  </si>
  <si>
    <t>YRIS MERCEDES CUEVAS</t>
  </si>
  <si>
    <t>PAGO FACTURA POR EL DISEÑO Y DIAGRAMACION DE LA REVISTA LISTA ROJA</t>
  </si>
  <si>
    <t>NATALY BALERIA BATISTA MEDINA</t>
  </si>
  <si>
    <t>PAGO DE VACACIONES, QUIEN LABORO EN ESTA INSTITUCION DESDE EL 1/6/16 HASTA EL 27/3/17 COMO GUIA BILINGÜE</t>
  </si>
  <si>
    <t>JOHANNY ALTAGRACIA GARCIA MARTE</t>
  </si>
  <si>
    <t>PAGO DE VACACIONES, QUIEN LABORO EN ESTA INSTITUCION DESDE EL 1/10/16 HASTA EL 18/4/17, COMO CONSERJE</t>
  </si>
  <si>
    <t>A010010011500000224</t>
  </si>
  <si>
    <t>PAGO FACTURA POR LA COMPRA DE ARTICULOS DE LIMPIEZA E HIGIENE PARA SER UTILIZADOS EN BOTANICA Y EL RESTO PARA USO EN LA INSTITUCION</t>
  </si>
  <si>
    <t>A010010011500066899</t>
  </si>
  <si>
    <t>FV-02-1909814</t>
  </si>
  <si>
    <t>AGUA CRYSTAL</t>
  </si>
  <si>
    <t>PAGO FACTURA POR EL CONSUMO DE 233 BOTELLONES DE AGUA PURIFICADA, OCTUBRE-DICIEMBRE 2016</t>
  </si>
  <si>
    <t>A010010011500004057</t>
  </si>
  <si>
    <t>BONDELIC</t>
  </si>
  <si>
    <t>PAGO FACTURA POR LA COMPRA DE 11 LBS DE BIZCOCHO DE CREMA PASTELERA, CON MOTIVO AL DIA DE LAS MADRES</t>
  </si>
  <si>
    <t>FECHA: 31/05/2017</t>
  </si>
  <si>
    <r>
      <t>CUENTAS POR PAGAR CORTADAS AL</t>
    </r>
    <r>
      <rPr>
        <b/>
        <sz val="11"/>
        <color theme="1"/>
        <rFont val="Calibri"/>
        <family val="2"/>
        <scheme val="minor"/>
      </rPr>
      <t>: 31/05/2017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</si>
</sst>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8" fillId="0" borderId="0" xfId="0" applyFont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4" fillId="0" borderId="9" xfId="0" applyFont="1" applyBorder="1" applyAlignment="1">
      <alignment horizontal="center"/>
    </xf>
    <xf numFmtId="0" fontId="14" fillId="0" borderId="0" xfId="0" applyFont="1" applyBorder="1"/>
    <xf numFmtId="0" fontId="14" fillId="0" borderId="10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0" xfId="0" applyFont="1" applyBorder="1"/>
    <xf numFmtId="0" fontId="4" fillId="0" borderId="0" xfId="0" applyFont="1" applyBorder="1"/>
    <xf numFmtId="43" fontId="5" fillId="0" borderId="11" xfId="3" applyFont="1" applyBorder="1" applyAlignment="1">
      <alignment horizontal="left"/>
    </xf>
    <xf numFmtId="43" fontId="5" fillId="0" borderId="10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10" xfId="0" applyFont="1" applyBorder="1"/>
    <xf numFmtId="0" fontId="15" fillId="0" borderId="10" xfId="0" applyFont="1" applyBorder="1"/>
    <xf numFmtId="0" fontId="5" fillId="0" borderId="12" xfId="0" applyFont="1" applyBorder="1" applyAlignment="1">
      <alignment horizontal="justify"/>
    </xf>
    <xf numFmtId="0" fontId="15" fillId="0" borderId="11" xfId="0" applyFont="1" applyBorder="1"/>
    <xf numFmtId="0" fontId="5" fillId="0" borderId="5" xfId="0" applyFont="1" applyBorder="1" applyAlignment="1">
      <alignment horizontal="justify"/>
    </xf>
    <xf numFmtId="0" fontId="15" fillId="0" borderId="13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43" fontId="4" fillId="0" borderId="10" xfId="3" applyFont="1" applyBorder="1"/>
    <xf numFmtId="0" fontId="0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0" fontId="4" fillId="0" borderId="1" xfId="0" applyFont="1" applyFill="1" applyBorder="1" applyAlignment="1">
      <alignment horizontal="center" wrapText="1"/>
    </xf>
    <xf numFmtId="43" fontId="5" fillId="0" borderId="10" xfId="3" applyFont="1" applyFill="1" applyBorder="1"/>
    <xf numFmtId="4" fontId="4" fillId="0" borderId="1" xfId="3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/>
    </xf>
    <xf numFmtId="14" fontId="4" fillId="0" borderId="17" xfId="0" applyNumberFormat="1" applyFont="1" applyFill="1" applyBorder="1" applyAlignment="1">
      <alignment horizontal="center" vertical="center"/>
    </xf>
    <xf numFmtId="4" fontId="5" fillId="2" borderId="1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abSelected="1" zoomScale="78" zoomScaleNormal="78" workbookViewId="0">
      <selection activeCell="D8" sqref="D8"/>
    </sheetView>
  </sheetViews>
  <sheetFormatPr baseColWidth="10" defaultRowHeight="14.4" x14ac:dyDescent="0.3"/>
  <cols>
    <col min="1" max="1" width="26" bestFit="1" customWidth="1"/>
    <col min="2" max="2" width="27.88671875" style="1" customWidth="1"/>
    <col min="3" max="3" width="17.6640625" customWidth="1"/>
    <col min="4" max="4" width="36.6640625" customWidth="1"/>
    <col min="5" max="5" width="68.109375" customWidth="1"/>
    <col min="6" max="6" width="24.88671875" customWidth="1"/>
    <col min="7" max="7" width="10.33203125" customWidth="1"/>
    <col min="11" max="11" width="11.5546875" customWidth="1"/>
  </cols>
  <sheetData>
    <row r="1" spans="1:11" ht="22.8" x14ac:dyDescent="0.4">
      <c r="A1" s="23"/>
      <c r="B1" s="84" t="s">
        <v>0</v>
      </c>
      <c r="C1" s="84"/>
      <c r="D1" s="84"/>
      <c r="E1" s="84"/>
      <c r="F1" s="84"/>
      <c r="G1" s="84"/>
      <c r="H1" s="23"/>
      <c r="I1" s="23"/>
      <c r="J1" s="23"/>
      <c r="K1" s="23"/>
    </row>
    <row r="2" spans="1:11" ht="15.6" x14ac:dyDescent="0.3">
      <c r="A2" s="23"/>
      <c r="B2" s="85" t="s">
        <v>6</v>
      </c>
      <c r="C2" s="85"/>
      <c r="D2" s="85"/>
      <c r="E2" s="85"/>
      <c r="F2" s="85"/>
      <c r="G2" s="85"/>
      <c r="H2" s="23"/>
      <c r="I2" s="23"/>
      <c r="J2" s="23"/>
      <c r="K2" s="23"/>
    </row>
    <row r="3" spans="1:11" ht="15.6" x14ac:dyDescent="0.3">
      <c r="A3" s="23"/>
      <c r="B3" s="85" t="s">
        <v>82</v>
      </c>
      <c r="C3" s="85"/>
      <c r="D3" s="85"/>
      <c r="E3" s="85"/>
      <c r="F3" s="85"/>
      <c r="G3" s="85"/>
      <c r="H3" s="23"/>
      <c r="I3" s="23"/>
      <c r="J3" s="23"/>
      <c r="K3" s="23"/>
    </row>
    <row r="4" spans="1:11" ht="15.6" x14ac:dyDescent="0.3">
      <c r="A4" s="23"/>
      <c r="B4" s="24"/>
      <c r="C4" s="23"/>
      <c r="D4" s="85" t="s">
        <v>13</v>
      </c>
      <c r="E4" s="85"/>
      <c r="F4" s="85"/>
      <c r="G4" s="23"/>
      <c r="H4" s="23"/>
      <c r="I4" s="23"/>
      <c r="J4" s="23"/>
      <c r="K4" s="23"/>
    </row>
    <row r="5" spans="1:11" ht="15.6" x14ac:dyDescent="0.3">
      <c r="A5" s="23"/>
      <c r="B5" s="88"/>
      <c r="C5" s="88"/>
      <c r="D5" s="88"/>
      <c r="E5" s="25"/>
      <c r="F5" s="25"/>
      <c r="G5" s="23"/>
      <c r="H5" s="23"/>
      <c r="I5" s="23"/>
      <c r="J5" s="23"/>
      <c r="K5" s="23"/>
    </row>
    <row r="6" spans="1:11" x14ac:dyDescent="0.3">
      <c r="A6" s="23"/>
      <c r="B6" s="26" t="s">
        <v>9</v>
      </c>
      <c r="C6" s="27"/>
      <c r="D6" s="23"/>
      <c r="E6" s="23"/>
      <c r="F6" s="23"/>
      <c r="G6" s="87" t="s">
        <v>102</v>
      </c>
      <c r="H6" s="87"/>
      <c r="I6" s="23"/>
      <c r="J6" s="23"/>
      <c r="K6" s="23"/>
    </row>
    <row r="7" spans="1:11" x14ac:dyDescent="0.3">
      <c r="A7" s="23"/>
      <c r="B7" s="26"/>
      <c r="C7" s="27"/>
      <c r="D7" s="23"/>
      <c r="E7" s="23"/>
      <c r="F7" s="23"/>
      <c r="G7" s="28"/>
      <c r="H7" s="28"/>
      <c r="I7" s="23"/>
      <c r="J7" s="23"/>
      <c r="K7" s="23"/>
    </row>
    <row r="8" spans="1:11" s="72" customFormat="1" x14ac:dyDescent="0.3">
      <c r="A8" s="70"/>
      <c r="B8" s="71"/>
      <c r="C8" s="70"/>
      <c r="D8" s="70"/>
      <c r="E8" s="70"/>
      <c r="F8" s="70"/>
      <c r="G8" s="70"/>
      <c r="H8" s="70"/>
      <c r="I8" s="70"/>
      <c r="J8" s="70"/>
      <c r="K8" s="70"/>
    </row>
    <row r="9" spans="1:11" s="77" customFormat="1" ht="30" customHeight="1" x14ac:dyDescent="0.3">
      <c r="A9" s="73" t="s">
        <v>47</v>
      </c>
      <c r="B9" s="73" t="s">
        <v>47</v>
      </c>
      <c r="C9" s="74" t="s">
        <v>8</v>
      </c>
      <c r="D9" s="74" t="s">
        <v>1</v>
      </c>
      <c r="E9" s="74" t="s">
        <v>2</v>
      </c>
      <c r="F9" s="74" t="s">
        <v>3</v>
      </c>
      <c r="G9" s="75" t="s">
        <v>41</v>
      </c>
      <c r="H9" s="75" t="s">
        <v>42</v>
      </c>
      <c r="I9" s="75" t="s">
        <v>43</v>
      </c>
      <c r="J9" s="75" t="s">
        <v>44</v>
      </c>
      <c r="K9" s="76" t="s">
        <v>45</v>
      </c>
    </row>
    <row r="10" spans="1:11" s="72" customFormat="1" ht="27.6" x14ac:dyDescent="0.3">
      <c r="A10" s="18"/>
      <c r="B10" s="8" t="s">
        <v>28</v>
      </c>
      <c r="C10" s="10" t="s">
        <v>30</v>
      </c>
      <c r="D10" s="78" t="s">
        <v>14</v>
      </c>
      <c r="E10" s="7" t="s">
        <v>15</v>
      </c>
      <c r="F10" s="9">
        <v>17500</v>
      </c>
      <c r="G10" s="29"/>
      <c r="H10" s="29"/>
      <c r="I10" s="29"/>
      <c r="J10" s="29"/>
      <c r="K10" s="29" t="s">
        <v>46</v>
      </c>
    </row>
    <row r="11" spans="1:11" s="72" customFormat="1" ht="27.6" x14ac:dyDescent="0.3">
      <c r="A11" s="18"/>
      <c r="B11" s="8" t="s">
        <v>28</v>
      </c>
      <c r="C11" s="10">
        <v>39183</v>
      </c>
      <c r="D11" s="78" t="s">
        <v>14</v>
      </c>
      <c r="E11" s="7" t="s">
        <v>15</v>
      </c>
      <c r="F11" s="9">
        <v>13050</v>
      </c>
      <c r="G11" s="29"/>
      <c r="H11" s="29"/>
      <c r="I11" s="29"/>
      <c r="J11" s="29"/>
      <c r="K11" s="29" t="s">
        <v>46</v>
      </c>
    </row>
    <row r="12" spans="1:11" s="72" customFormat="1" ht="27.6" x14ac:dyDescent="0.3">
      <c r="A12" s="18"/>
      <c r="B12" s="8" t="s">
        <v>29</v>
      </c>
      <c r="C12" s="10" t="s">
        <v>31</v>
      </c>
      <c r="D12" s="78" t="s">
        <v>16</v>
      </c>
      <c r="E12" s="7" t="s">
        <v>15</v>
      </c>
      <c r="F12" s="9">
        <v>2850</v>
      </c>
      <c r="G12" s="29"/>
      <c r="H12" s="29"/>
      <c r="I12" s="29"/>
      <c r="J12" s="29"/>
      <c r="K12" s="29" t="s">
        <v>46</v>
      </c>
    </row>
    <row r="13" spans="1:11" s="72" customFormat="1" ht="27.6" x14ac:dyDescent="0.3">
      <c r="A13" s="18"/>
      <c r="B13" s="8">
        <v>22</v>
      </c>
      <c r="C13" s="10">
        <v>40644</v>
      </c>
      <c r="D13" s="78" t="s">
        <v>17</v>
      </c>
      <c r="E13" s="7" t="s">
        <v>15</v>
      </c>
      <c r="F13" s="9">
        <v>5250</v>
      </c>
      <c r="G13" s="29"/>
      <c r="H13" s="29"/>
      <c r="I13" s="29"/>
      <c r="J13" s="29"/>
      <c r="K13" s="29" t="s">
        <v>46</v>
      </c>
    </row>
    <row r="14" spans="1:11" s="72" customFormat="1" ht="27.6" x14ac:dyDescent="0.3">
      <c r="A14" s="18" t="s">
        <v>40</v>
      </c>
      <c r="B14" s="8">
        <v>700</v>
      </c>
      <c r="C14" s="10">
        <v>41352</v>
      </c>
      <c r="D14" s="7" t="s">
        <v>18</v>
      </c>
      <c r="E14" s="7" t="s">
        <v>19</v>
      </c>
      <c r="F14" s="9">
        <v>32746.87</v>
      </c>
      <c r="G14" s="30"/>
      <c r="H14" s="30"/>
      <c r="I14" s="30"/>
      <c r="J14" s="30"/>
      <c r="K14" s="30" t="s">
        <v>46</v>
      </c>
    </row>
    <row r="15" spans="1:11" s="72" customFormat="1" x14ac:dyDescent="0.3">
      <c r="A15" s="18" t="s">
        <v>39</v>
      </c>
      <c r="B15" s="8">
        <v>2211</v>
      </c>
      <c r="C15" s="10">
        <v>41813</v>
      </c>
      <c r="D15" s="78" t="s">
        <v>20</v>
      </c>
      <c r="E15" s="7" t="s">
        <v>21</v>
      </c>
      <c r="F15" s="9">
        <v>3248</v>
      </c>
      <c r="G15" s="29"/>
      <c r="H15" s="30"/>
      <c r="I15" s="30"/>
      <c r="J15" s="29"/>
      <c r="K15" s="29" t="s">
        <v>46</v>
      </c>
    </row>
    <row r="16" spans="1:11" s="72" customFormat="1" ht="27.6" x14ac:dyDescent="0.3">
      <c r="A16" s="18" t="s">
        <v>37</v>
      </c>
      <c r="B16" s="17">
        <v>600329618989</v>
      </c>
      <c r="C16" s="10" t="s">
        <v>32</v>
      </c>
      <c r="D16" s="82" t="s">
        <v>24</v>
      </c>
      <c r="E16" s="7" t="s">
        <v>25</v>
      </c>
      <c r="F16" s="9">
        <v>384483.13</v>
      </c>
      <c r="G16" s="30"/>
      <c r="H16" s="30"/>
      <c r="I16" s="30"/>
      <c r="J16" s="30"/>
      <c r="K16" s="30" t="s">
        <v>46</v>
      </c>
    </row>
    <row r="17" spans="1:11" s="72" customFormat="1" ht="27.6" x14ac:dyDescent="0.3">
      <c r="A17" s="18" t="s">
        <v>38</v>
      </c>
      <c r="B17" s="17">
        <v>600918516501</v>
      </c>
      <c r="C17" s="10" t="s">
        <v>32</v>
      </c>
      <c r="D17" s="82" t="s">
        <v>24</v>
      </c>
      <c r="E17" s="7" t="s">
        <v>25</v>
      </c>
      <c r="F17" s="9">
        <v>9980.0400000000009</v>
      </c>
      <c r="G17" s="30"/>
      <c r="H17" s="30"/>
      <c r="I17" s="30"/>
      <c r="J17" s="30"/>
      <c r="K17" s="30" t="s">
        <v>46</v>
      </c>
    </row>
    <row r="18" spans="1:11" s="72" customFormat="1" ht="27.6" x14ac:dyDescent="0.3">
      <c r="A18" s="18" t="s">
        <v>34</v>
      </c>
      <c r="B18" s="17">
        <v>600329619408</v>
      </c>
      <c r="C18" s="10">
        <v>41943</v>
      </c>
      <c r="D18" s="82" t="s">
        <v>24</v>
      </c>
      <c r="E18" s="7" t="s">
        <v>26</v>
      </c>
      <c r="F18" s="9">
        <v>379797.13</v>
      </c>
      <c r="G18" s="30"/>
      <c r="H18" s="30"/>
      <c r="I18" s="30"/>
      <c r="J18" s="30"/>
      <c r="K18" s="30" t="s">
        <v>46</v>
      </c>
    </row>
    <row r="19" spans="1:11" s="72" customFormat="1" ht="27.6" x14ac:dyDescent="0.3">
      <c r="A19" s="18" t="s">
        <v>35</v>
      </c>
      <c r="B19" s="17">
        <v>600918516795</v>
      </c>
      <c r="C19" s="10">
        <v>41943</v>
      </c>
      <c r="D19" s="82" t="s">
        <v>24</v>
      </c>
      <c r="E19" s="7" t="s">
        <v>26</v>
      </c>
      <c r="F19" s="9">
        <v>7168.44</v>
      </c>
      <c r="G19" s="30"/>
      <c r="H19" s="30"/>
      <c r="I19" s="30"/>
      <c r="J19" s="30"/>
      <c r="K19" s="30" t="s">
        <v>46</v>
      </c>
    </row>
    <row r="20" spans="1:11" s="72" customFormat="1" ht="27.6" x14ac:dyDescent="0.3">
      <c r="A20" s="31" t="s">
        <v>36</v>
      </c>
      <c r="B20" s="17">
        <v>600329621150</v>
      </c>
      <c r="C20" s="10">
        <v>42308</v>
      </c>
      <c r="D20" s="82" t="s">
        <v>24</v>
      </c>
      <c r="E20" s="7" t="s">
        <v>27</v>
      </c>
      <c r="F20" s="9">
        <v>112688.02</v>
      </c>
      <c r="G20" s="19"/>
      <c r="H20" s="19"/>
      <c r="I20" s="19"/>
      <c r="J20" s="19"/>
      <c r="K20" s="19" t="s">
        <v>46</v>
      </c>
    </row>
    <row r="21" spans="1:11" s="72" customFormat="1" ht="27.6" x14ac:dyDescent="0.3">
      <c r="A21" s="31" t="s">
        <v>33</v>
      </c>
      <c r="B21" s="17">
        <v>600918518395</v>
      </c>
      <c r="C21" s="10">
        <v>42308</v>
      </c>
      <c r="D21" s="82" t="s">
        <v>24</v>
      </c>
      <c r="E21" s="7" t="s">
        <v>27</v>
      </c>
      <c r="F21" s="9">
        <v>12300.19</v>
      </c>
      <c r="G21" s="19"/>
      <c r="H21" s="19"/>
      <c r="I21" s="19"/>
      <c r="J21" s="19"/>
      <c r="K21" s="19" t="s">
        <v>46</v>
      </c>
    </row>
    <row r="22" spans="1:11" s="72" customFormat="1" ht="27.6" x14ac:dyDescent="0.3">
      <c r="A22" s="31" t="s">
        <v>65</v>
      </c>
      <c r="B22" s="17">
        <v>600918518487</v>
      </c>
      <c r="C22" s="10">
        <v>42308</v>
      </c>
      <c r="D22" s="82" t="s">
        <v>24</v>
      </c>
      <c r="E22" s="7" t="s">
        <v>27</v>
      </c>
      <c r="F22" s="9">
        <v>11213.04</v>
      </c>
      <c r="G22" s="19"/>
      <c r="H22" s="19"/>
      <c r="I22" s="19"/>
      <c r="J22" s="19"/>
      <c r="K22" s="19" t="s">
        <v>46</v>
      </c>
    </row>
    <row r="23" spans="1:11" s="72" customFormat="1" ht="27.6" x14ac:dyDescent="0.3">
      <c r="A23" s="18" t="s">
        <v>48</v>
      </c>
      <c r="B23" s="17">
        <v>600329622042</v>
      </c>
      <c r="C23" s="10">
        <v>42490</v>
      </c>
      <c r="D23" s="82" t="s">
        <v>24</v>
      </c>
      <c r="E23" s="7" t="s">
        <v>50</v>
      </c>
      <c r="F23" s="9">
        <v>357905.79</v>
      </c>
      <c r="G23" s="19"/>
      <c r="H23" s="19"/>
      <c r="I23" s="19"/>
      <c r="J23" s="19"/>
      <c r="K23" s="19" t="s">
        <v>51</v>
      </c>
    </row>
    <row r="24" spans="1:11" s="72" customFormat="1" ht="27.6" x14ac:dyDescent="0.3">
      <c r="A24" s="18" t="s">
        <v>49</v>
      </c>
      <c r="B24" s="17">
        <v>600918519017</v>
      </c>
      <c r="C24" s="10">
        <v>42490</v>
      </c>
      <c r="D24" s="82" t="s">
        <v>24</v>
      </c>
      <c r="E24" s="7" t="s">
        <v>50</v>
      </c>
      <c r="F24" s="9">
        <v>8714.7900000000009</v>
      </c>
      <c r="G24" s="19"/>
      <c r="H24" s="19"/>
      <c r="I24" s="19"/>
      <c r="J24" s="19"/>
      <c r="K24" s="19" t="s">
        <v>51</v>
      </c>
    </row>
    <row r="25" spans="1:11" ht="27.6" x14ac:dyDescent="0.3">
      <c r="A25" s="17" t="s">
        <v>66</v>
      </c>
      <c r="B25" s="17">
        <v>600918519733</v>
      </c>
      <c r="C25" s="10">
        <v>42704</v>
      </c>
      <c r="D25" s="82" t="s">
        <v>24</v>
      </c>
      <c r="E25" s="7" t="s">
        <v>68</v>
      </c>
      <c r="F25" s="9">
        <v>6526.95</v>
      </c>
      <c r="G25" s="19"/>
      <c r="H25" s="19"/>
      <c r="I25" s="19"/>
      <c r="J25" s="19"/>
      <c r="K25" s="19" t="s">
        <v>51</v>
      </c>
    </row>
    <row r="26" spans="1:11" ht="27.6" x14ac:dyDescent="0.3">
      <c r="A26" s="17" t="s">
        <v>67</v>
      </c>
      <c r="B26" s="17">
        <v>600329622785</v>
      </c>
      <c r="C26" s="10">
        <v>42704</v>
      </c>
      <c r="D26" s="82" t="s">
        <v>24</v>
      </c>
      <c r="E26" s="7" t="s">
        <v>68</v>
      </c>
      <c r="F26" s="9">
        <v>390291</v>
      </c>
      <c r="G26" s="19"/>
      <c r="H26" s="19"/>
      <c r="I26" s="19"/>
      <c r="J26" s="19"/>
      <c r="K26" s="19" t="s">
        <v>51</v>
      </c>
    </row>
    <row r="27" spans="1:11" ht="27.6" x14ac:dyDescent="0.3">
      <c r="A27" s="34" t="s">
        <v>69</v>
      </c>
      <c r="B27" s="8">
        <v>11653</v>
      </c>
      <c r="C27" s="10">
        <v>42717</v>
      </c>
      <c r="D27" s="82" t="s">
        <v>22</v>
      </c>
      <c r="E27" s="7" t="s">
        <v>23</v>
      </c>
      <c r="F27" s="9">
        <v>99000</v>
      </c>
      <c r="G27" s="19"/>
      <c r="H27" s="19"/>
      <c r="I27" s="19"/>
      <c r="J27" s="19"/>
      <c r="K27" s="19" t="s">
        <v>51</v>
      </c>
    </row>
    <row r="28" spans="1:11" ht="27.6" x14ac:dyDescent="0.3">
      <c r="A28" s="30" t="s">
        <v>72</v>
      </c>
      <c r="B28" s="30">
        <v>19</v>
      </c>
      <c r="C28" s="34">
        <v>42814</v>
      </c>
      <c r="D28" s="35" t="s">
        <v>71</v>
      </c>
      <c r="E28" s="7" t="s">
        <v>73</v>
      </c>
      <c r="F28" s="69">
        <v>209450</v>
      </c>
      <c r="G28" s="83"/>
      <c r="H28" s="19"/>
      <c r="I28" s="19" t="s">
        <v>51</v>
      </c>
      <c r="J28" s="19"/>
      <c r="K28" s="19"/>
    </row>
    <row r="29" spans="1:11" ht="41.4" x14ac:dyDescent="0.3">
      <c r="A29" s="30" t="s">
        <v>93</v>
      </c>
      <c r="B29" s="30">
        <v>2457</v>
      </c>
      <c r="C29" s="34">
        <v>42822</v>
      </c>
      <c r="D29" s="35" t="s">
        <v>70</v>
      </c>
      <c r="E29" s="7" t="s">
        <v>94</v>
      </c>
      <c r="F29" s="69">
        <v>64628.6</v>
      </c>
      <c r="G29" s="19"/>
      <c r="H29" s="19"/>
      <c r="I29" s="19" t="s">
        <v>51</v>
      </c>
      <c r="J29" s="19"/>
      <c r="K29" s="19"/>
    </row>
    <row r="30" spans="1:11" ht="27.6" x14ac:dyDescent="0.3">
      <c r="A30" s="30" t="s">
        <v>86</v>
      </c>
      <c r="B30" s="30">
        <v>42</v>
      </c>
      <c r="C30" s="34">
        <v>42823</v>
      </c>
      <c r="D30" s="67" t="s">
        <v>87</v>
      </c>
      <c r="E30" s="7" t="s">
        <v>88</v>
      </c>
      <c r="F30" s="69">
        <v>22302</v>
      </c>
      <c r="G30" s="19"/>
      <c r="H30" s="19"/>
      <c r="I30" s="19" t="s">
        <v>51</v>
      </c>
      <c r="J30" s="19"/>
      <c r="K30" s="19"/>
    </row>
    <row r="31" spans="1:11" ht="27.6" x14ac:dyDescent="0.3">
      <c r="A31" s="30" t="s">
        <v>83</v>
      </c>
      <c r="B31" s="79">
        <v>600329623112</v>
      </c>
      <c r="C31" s="34">
        <v>42825</v>
      </c>
      <c r="D31" s="82" t="s">
        <v>24</v>
      </c>
      <c r="E31" s="7" t="s">
        <v>84</v>
      </c>
      <c r="F31" s="69">
        <v>356302.05</v>
      </c>
      <c r="G31" s="19"/>
      <c r="H31" s="80" t="s">
        <v>46</v>
      </c>
      <c r="I31" s="80"/>
      <c r="J31" s="19"/>
      <c r="K31" s="19"/>
    </row>
    <row r="32" spans="1:11" ht="28.2" x14ac:dyDescent="0.3">
      <c r="A32" s="30" t="s">
        <v>85</v>
      </c>
      <c r="B32" s="79">
        <v>600918520213</v>
      </c>
      <c r="C32" s="34">
        <v>42825</v>
      </c>
      <c r="D32" s="67" t="s">
        <v>24</v>
      </c>
      <c r="E32" s="7" t="s">
        <v>84</v>
      </c>
      <c r="F32" s="69">
        <v>6468.63</v>
      </c>
      <c r="G32" s="19"/>
      <c r="H32" s="19" t="s">
        <v>51</v>
      </c>
      <c r="I32" s="19"/>
      <c r="J32" s="19"/>
      <c r="K32" s="19"/>
    </row>
    <row r="33" spans="1:11" ht="28.2" x14ac:dyDescent="0.3">
      <c r="A33" s="30"/>
      <c r="B33" s="79">
        <v>4215</v>
      </c>
      <c r="C33" s="34">
        <v>42835</v>
      </c>
      <c r="D33" s="67" t="s">
        <v>89</v>
      </c>
      <c r="E33" s="7" t="s">
        <v>90</v>
      </c>
      <c r="F33" s="69">
        <v>8306.41</v>
      </c>
      <c r="G33" s="19"/>
      <c r="H33" s="19" t="s">
        <v>51</v>
      </c>
      <c r="I33" s="19"/>
      <c r="J33" s="19"/>
      <c r="K33" s="19"/>
    </row>
    <row r="34" spans="1:11" ht="28.2" x14ac:dyDescent="0.3">
      <c r="A34" s="30"/>
      <c r="B34" s="79">
        <v>4589</v>
      </c>
      <c r="C34" s="34">
        <v>42846</v>
      </c>
      <c r="D34" s="67" t="s">
        <v>91</v>
      </c>
      <c r="E34" s="7" t="s">
        <v>92</v>
      </c>
      <c r="F34" s="69">
        <v>3230.27</v>
      </c>
      <c r="G34" s="19"/>
      <c r="H34" s="19" t="s">
        <v>51</v>
      </c>
      <c r="I34" s="19"/>
      <c r="J34" s="19"/>
      <c r="K34" s="19"/>
    </row>
    <row r="35" spans="1:11" ht="27.6" x14ac:dyDescent="0.3">
      <c r="A35" s="30" t="s">
        <v>95</v>
      </c>
      <c r="B35" s="79" t="s">
        <v>96</v>
      </c>
      <c r="C35" s="34">
        <v>42855</v>
      </c>
      <c r="D35" s="67" t="s">
        <v>97</v>
      </c>
      <c r="E35" s="7" t="s">
        <v>98</v>
      </c>
      <c r="F35" s="69">
        <v>10617</v>
      </c>
      <c r="G35" s="19"/>
      <c r="H35" s="19" t="s">
        <v>51</v>
      </c>
      <c r="I35" s="19"/>
      <c r="J35" s="19"/>
      <c r="K35" s="19"/>
    </row>
    <row r="36" spans="1:11" ht="27.6" x14ac:dyDescent="0.3">
      <c r="A36" s="30" t="s">
        <v>80</v>
      </c>
      <c r="B36" s="79">
        <v>600329623202</v>
      </c>
      <c r="C36" s="34">
        <v>42855</v>
      </c>
      <c r="D36" s="82" t="s">
        <v>24</v>
      </c>
      <c r="E36" s="7" t="s">
        <v>79</v>
      </c>
      <c r="F36" s="69">
        <v>401931.76</v>
      </c>
      <c r="G36" s="19"/>
      <c r="H36" s="19" t="s">
        <v>51</v>
      </c>
      <c r="I36" s="19"/>
      <c r="J36" s="19"/>
      <c r="K36" s="19"/>
    </row>
    <row r="37" spans="1:11" ht="28.2" x14ac:dyDescent="0.3">
      <c r="A37" s="30" t="s">
        <v>81</v>
      </c>
      <c r="B37" s="79">
        <v>600918520306</v>
      </c>
      <c r="C37" s="34">
        <v>42855</v>
      </c>
      <c r="D37" s="67" t="s">
        <v>24</v>
      </c>
      <c r="E37" s="7" t="s">
        <v>79</v>
      </c>
      <c r="F37" s="69">
        <v>12460.6</v>
      </c>
      <c r="G37" s="19"/>
      <c r="H37" s="19" t="s">
        <v>51</v>
      </c>
      <c r="I37" s="19"/>
      <c r="J37" s="19"/>
      <c r="K37" s="19"/>
    </row>
    <row r="38" spans="1:11" x14ac:dyDescent="0.3">
      <c r="A38" s="93" t="s">
        <v>74</v>
      </c>
      <c r="B38" s="93"/>
      <c r="C38" s="93"/>
      <c r="D38" s="93"/>
      <c r="E38" s="93"/>
      <c r="F38" s="81">
        <f>SUM(F10:F37)</f>
        <v>2950410.7099999995</v>
      </c>
      <c r="G38" s="80"/>
      <c r="H38" s="80"/>
      <c r="I38" s="19"/>
      <c r="J38" s="19"/>
      <c r="K38" s="19"/>
    </row>
    <row r="39" spans="1:11" ht="28.2" x14ac:dyDescent="0.3">
      <c r="A39" s="30" t="s">
        <v>76</v>
      </c>
      <c r="B39" s="30">
        <v>400</v>
      </c>
      <c r="C39" s="34">
        <v>42880</v>
      </c>
      <c r="D39" s="67" t="s">
        <v>77</v>
      </c>
      <c r="E39" s="35" t="s">
        <v>78</v>
      </c>
      <c r="F39" s="69">
        <v>94910</v>
      </c>
      <c r="G39" s="19" t="s">
        <v>51</v>
      </c>
      <c r="H39" s="19"/>
      <c r="I39" s="19"/>
      <c r="J39" s="19"/>
      <c r="K39" s="19"/>
    </row>
    <row r="40" spans="1:11" ht="28.2" x14ac:dyDescent="0.3">
      <c r="A40" s="30" t="s">
        <v>99</v>
      </c>
      <c r="B40" s="30">
        <v>4057</v>
      </c>
      <c r="C40" s="34">
        <v>42880</v>
      </c>
      <c r="D40" s="67" t="s">
        <v>100</v>
      </c>
      <c r="E40" s="35" t="s">
        <v>101</v>
      </c>
      <c r="F40" s="69">
        <v>14574.98</v>
      </c>
      <c r="G40" s="19" t="s">
        <v>51</v>
      </c>
      <c r="H40" s="19"/>
      <c r="I40" s="19"/>
      <c r="J40" s="19"/>
      <c r="K40" s="19"/>
    </row>
    <row r="41" spans="1:11" x14ac:dyDescent="0.3">
      <c r="A41" s="90" t="s">
        <v>75</v>
      </c>
      <c r="B41" s="91"/>
      <c r="C41" s="91"/>
      <c r="D41" s="91"/>
      <c r="E41" s="92"/>
      <c r="F41" s="21">
        <f>SUM(F39:F40)</f>
        <v>109484.98</v>
      </c>
      <c r="G41" s="22"/>
      <c r="H41" s="19"/>
      <c r="I41" s="19"/>
      <c r="J41" s="19"/>
      <c r="K41" s="19"/>
    </row>
    <row r="42" spans="1:11" x14ac:dyDescent="0.3">
      <c r="A42" s="32"/>
      <c r="B42" s="33"/>
      <c r="C42" s="11"/>
      <c r="D42" s="15"/>
      <c r="E42" s="16"/>
      <c r="F42" s="36">
        <f>+F38+F41</f>
        <v>3059895.6899999995</v>
      </c>
      <c r="G42" s="62"/>
      <c r="H42" s="62"/>
      <c r="I42" s="62"/>
      <c r="J42" s="62"/>
      <c r="K42" s="62"/>
    </row>
    <row r="43" spans="1:11" x14ac:dyDescent="0.3">
      <c r="A43" s="32"/>
      <c r="B43" s="33"/>
      <c r="C43" s="11"/>
      <c r="D43" s="15"/>
      <c r="E43" s="16"/>
      <c r="F43" s="36"/>
      <c r="G43" s="62"/>
      <c r="H43" s="62"/>
      <c r="I43" s="62"/>
      <c r="J43" s="62"/>
      <c r="K43" s="62"/>
    </row>
    <row r="44" spans="1:11" x14ac:dyDescent="0.3">
      <c r="A44" s="32"/>
      <c r="B44" s="33"/>
      <c r="C44" s="11"/>
      <c r="D44" s="15"/>
      <c r="E44" s="16"/>
      <c r="F44" s="36"/>
      <c r="G44" s="62"/>
      <c r="H44" s="62"/>
      <c r="I44" s="62"/>
      <c r="J44" s="62"/>
      <c r="K44" s="62"/>
    </row>
    <row r="45" spans="1:11" x14ac:dyDescent="0.3">
      <c r="A45" s="32"/>
      <c r="B45" s="33"/>
      <c r="C45" s="11"/>
      <c r="D45" s="15"/>
      <c r="E45" s="16"/>
      <c r="F45" s="36"/>
      <c r="G45" s="62"/>
      <c r="H45" s="62"/>
      <c r="I45" s="62"/>
      <c r="J45" s="62"/>
      <c r="K45" s="62"/>
    </row>
    <row r="46" spans="1:11" x14ac:dyDescent="0.3">
      <c r="A46" s="32"/>
      <c r="B46" s="33"/>
      <c r="C46" s="11"/>
      <c r="D46" s="15"/>
      <c r="E46" s="16"/>
      <c r="F46" s="36"/>
      <c r="G46" s="62"/>
      <c r="H46" s="62"/>
      <c r="I46" s="62"/>
      <c r="J46" s="62"/>
      <c r="K46" s="62"/>
    </row>
    <row r="47" spans="1:11" x14ac:dyDescent="0.3">
      <c r="A47" s="32"/>
      <c r="B47" s="33"/>
      <c r="C47" s="11"/>
      <c r="D47" s="15"/>
      <c r="E47" s="16"/>
      <c r="F47" s="36"/>
      <c r="G47" s="62"/>
      <c r="H47" s="62"/>
      <c r="I47" s="62"/>
      <c r="J47" s="62"/>
      <c r="K47" s="62"/>
    </row>
    <row r="48" spans="1:11" x14ac:dyDescent="0.3">
      <c r="A48" s="32"/>
      <c r="B48" s="33"/>
      <c r="C48" s="11"/>
      <c r="D48" s="15"/>
      <c r="E48" s="16"/>
      <c r="F48" s="36"/>
      <c r="G48" s="62"/>
      <c r="H48" s="62"/>
      <c r="I48" s="62"/>
      <c r="J48" s="62"/>
      <c r="K48" s="62"/>
    </row>
    <row r="49" spans="1:11" x14ac:dyDescent="0.3">
      <c r="A49" s="32"/>
      <c r="B49" s="33"/>
      <c r="C49" s="11"/>
      <c r="D49" s="15"/>
      <c r="E49" s="16"/>
      <c r="F49" s="36"/>
      <c r="G49" s="62"/>
      <c r="H49" s="62"/>
      <c r="I49" s="62"/>
      <c r="J49" s="62"/>
      <c r="K49" s="62"/>
    </row>
    <row r="50" spans="1:11" x14ac:dyDescent="0.3">
      <c r="A50" s="32"/>
      <c r="B50" s="33"/>
      <c r="C50" s="11"/>
      <c r="D50" s="15"/>
      <c r="E50" s="16"/>
      <c r="F50" s="36"/>
      <c r="G50" s="62"/>
      <c r="H50" s="62"/>
      <c r="I50" s="62"/>
      <c r="J50" s="62"/>
      <c r="K50" s="62"/>
    </row>
    <row r="51" spans="1:11" x14ac:dyDescent="0.3">
      <c r="A51" s="32"/>
      <c r="B51" s="33"/>
      <c r="C51" s="11"/>
      <c r="D51" s="15"/>
      <c r="E51" s="16"/>
      <c r="F51" s="36"/>
      <c r="G51" s="62"/>
      <c r="H51" s="62"/>
      <c r="I51" s="62"/>
      <c r="J51" s="62"/>
      <c r="K51" s="62"/>
    </row>
    <row r="52" spans="1:11" x14ac:dyDescent="0.3">
      <c r="A52" s="32"/>
      <c r="B52" s="33"/>
      <c r="C52" s="11"/>
      <c r="D52" s="15"/>
      <c r="E52" s="16"/>
      <c r="F52" s="36"/>
      <c r="G52" s="62"/>
      <c r="H52" s="62"/>
      <c r="I52" s="62"/>
      <c r="J52" s="62"/>
      <c r="K52" s="62"/>
    </row>
    <row r="53" spans="1:11" x14ac:dyDescent="0.3">
      <c r="A53" s="32"/>
      <c r="B53" s="33"/>
      <c r="C53" s="11"/>
      <c r="D53" s="15"/>
      <c r="E53" s="16"/>
      <c r="F53" s="36"/>
      <c r="G53" s="62"/>
      <c r="H53" s="62"/>
      <c r="I53" s="62"/>
      <c r="J53" s="62"/>
      <c r="K53" s="62"/>
    </row>
    <row r="54" spans="1:11" x14ac:dyDescent="0.3">
      <c r="A54" s="32"/>
      <c r="B54" s="33"/>
      <c r="C54" s="11"/>
      <c r="D54" s="15"/>
      <c r="E54" s="16"/>
      <c r="F54" s="36"/>
      <c r="G54" s="62"/>
      <c r="H54" s="62"/>
      <c r="I54" s="62"/>
      <c r="J54" s="62"/>
      <c r="K54" s="62"/>
    </row>
    <row r="55" spans="1:11" x14ac:dyDescent="0.3">
      <c r="A55" s="32"/>
      <c r="B55" s="33"/>
      <c r="C55" s="11"/>
      <c r="D55" s="15"/>
      <c r="E55" s="16"/>
      <c r="F55" s="36"/>
      <c r="G55" s="62"/>
      <c r="H55" s="62"/>
      <c r="I55" s="62"/>
      <c r="J55" s="62"/>
      <c r="K55" s="62"/>
    </row>
    <row r="56" spans="1:11" x14ac:dyDescent="0.3">
      <c r="A56" s="13"/>
      <c r="B56" s="14"/>
      <c r="C56" s="11"/>
      <c r="D56" s="15"/>
      <c r="E56" s="16"/>
      <c r="F56" s="12"/>
    </row>
    <row r="57" spans="1:11" x14ac:dyDescent="0.3">
      <c r="B57" s="2" t="s">
        <v>12</v>
      </c>
      <c r="C57" s="6"/>
      <c r="D57" s="6"/>
      <c r="E57" s="4" t="s">
        <v>11</v>
      </c>
      <c r="F57" s="89" t="s">
        <v>10</v>
      </c>
      <c r="G57" s="89"/>
    </row>
    <row r="58" spans="1:11" x14ac:dyDescent="0.3">
      <c r="B58" s="3"/>
      <c r="C58" s="5" t="s">
        <v>7</v>
      </c>
      <c r="D58" s="5"/>
      <c r="E58" s="3" t="s">
        <v>4</v>
      </c>
      <c r="F58" s="86" t="s">
        <v>5</v>
      </c>
      <c r="G58" s="86"/>
    </row>
    <row r="59" spans="1:11" x14ac:dyDescent="0.3">
      <c r="F59" s="20"/>
    </row>
    <row r="60" spans="1:11" x14ac:dyDescent="0.3">
      <c r="F60" s="20"/>
    </row>
  </sheetData>
  <mergeCells count="10">
    <mergeCell ref="B1:G1"/>
    <mergeCell ref="B2:G2"/>
    <mergeCell ref="B3:G3"/>
    <mergeCell ref="F58:G58"/>
    <mergeCell ref="G6:H6"/>
    <mergeCell ref="D4:F4"/>
    <mergeCell ref="B5:D5"/>
    <mergeCell ref="F57:G57"/>
    <mergeCell ref="A41:E41"/>
    <mergeCell ref="A38:E38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26" zoomScale="70" zoomScaleNormal="70" workbookViewId="0">
      <selection activeCell="B24" sqref="B24"/>
    </sheetView>
  </sheetViews>
  <sheetFormatPr baseColWidth="10" defaultRowHeight="14.4" x14ac:dyDescent="0.3"/>
  <cols>
    <col min="1" max="1" width="6.5546875" customWidth="1"/>
    <col min="2" max="2" width="38.33203125" customWidth="1"/>
    <col min="3" max="3" width="48.88671875" customWidth="1"/>
    <col min="5" max="5" width="12.5546875" bestFit="1" customWidth="1"/>
  </cols>
  <sheetData>
    <row r="2" spans="1:3" x14ac:dyDescent="0.3">
      <c r="A2" s="1"/>
    </row>
    <row r="3" spans="1:3" x14ac:dyDescent="0.3">
      <c r="A3" s="1"/>
    </row>
    <row r="4" spans="1:3" x14ac:dyDescent="0.3">
      <c r="A4" s="1"/>
    </row>
    <row r="5" spans="1:3" x14ac:dyDescent="0.3">
      <c r="A5" s="1"/>
    </row>
    <row r="6" spans="1:3" ht="15" thickBot="1" x14ac:dyDescent="0.35">
      <c r="A6" s="1"/>
    </row>
    <row r="7" spans="1:3" x14ac:dyDescent="0.3">
      <c r="A7" s="37"/>
      <c r="B7" s="38"/>
      <c r="C7" s="39"/>
    </row>
    <row r="8" spans="1:3" x14ac:dyDescent="0.3">
      <c r="A8" s="40"/>
      <c r="B8" s="4"/>
      <c r="C8" s="41"/>
    </row>
    <row r="9" spans="1:3" x14ac:dyDescent="0.3">
      <c r="A9" s="40"/>
      <c r="B9" s="4"/>
      <c r="C9" s="41"/>
    </row>
    <row r="10" spans="1:3" x14ac:dyDescent="0.3">
      <c r="A10" s="40"/>
      <c r="B10" s="4"/>
      <c r="C10" s="41"/>
    </row>
    <row r="11" spans="1:3" x14ac:dyDescent="0.3">
      <c r="A11" s="40"/>
      <c r="B11" s="4"/>
      <c r="C11" s="41"/>
    </row>
    <row r="12" spans="1:3" x14ac:dyDescent="0.3">
      <c r="A12" s="40"/>
      <c r="B12" s="4"/>
      <c r="C12" s="41"/>
    </row>
    <row r="13" spans="1:3" x14ac:dyDescent="0.3">
      <c r="A13" s="40"/>
      <c r="B13" s="4"/>
      <c r="C13" s="41"/>
    </row>
    <row r="14" spans="1:3" x14ac:dyDescent="0.3">
      <c r="A14" s="40"/>
      <c r="B14" s="4"/>
      <c r="C14" s="41"/>
    </row>
    <row r="15" spans="1:3" x14ac:dyDescent="0.3">
      <c r="A15" s="40"/>
      <c r="B15" s="4"/>
      <c r="C15" s="41"/>
    </row>
    <row r="16" spans="1:3" x14ac:dyDescent="0.3">
      <c r="A16" s="96" t="s">
        <v>0</v>
      </c>
      <c r="B16" s="97"/>
      <c r="C16" s="98"/>
    </row>
    <row r="17" spans="1:5" x14ac:dyDescent="0.3">
      <c r="A17" s="96" t="s">
        <v>52</v>
      </c>
      <c r="B17" s="97"/>
      <c r="C17" s="98"/>
    </row>
    <row r="18" spans="1:5" x14ac:dyDescent="0.3">
      <c r="A18" s="42"/>
      <c r="B18" s="43"/>
      <c r="C18" s="44"/>
    </row>
    <row r="19" spans="1:5" x14ac:dyDescent="0.3">
      <c r="A19" s="42"/>
      <c r="B19" s="43"/>
      <c r="C19" s="44"/>
    </row>
    <row r="20" spans="1:5" x14ac:dyDescent="0.3">
      <c r="A20" s="42"/>
      <c r="B20" s="99" t="s">
        <v>53</v>
      </c>
      <c r="C20" s="100"/>
    </row>
    <row r="21" spans="1:5" x14ac:dyDescent="0.3">
      <c r="A21" s="42"/>
      <c r="B21" s="99" t="s">
        <v>54</v>
      </c>
      <c r="C21" s="100"/>
    </row>
    <row r="22" spans="1:5" x14ac:dyDescent="0.3">
      <c r="A22" s="45"/>
      <c r="B22" s="46"/>
      <c r="C22" s="47"/>
    </row>
    <row r="23" spans="1:5" x14ac:dyDescent="0.3">
      <c r="A23" s="48"/>
      <c r="B23" s="99" t="s">
        <v>103</v>
      </c>
      <c r="C23" s="100"/>
    </row>
    <row r="24" spans="1:5" x14ac:dyDescent="0.3">
      <c r="A24" s="48"/>
      <c r="B24" s="49"/>
      <c r="C24" s="50"/>
    </row>
    <row r="25" spans="1:5" x14ac:dyDescent="0.3">
      <c r="A25" s="48"/>
      <c r="B25" s="51"/>
      <c r="C25" s="50"/>
    </row>
    <row r="26" spans="1:5" x14ac:dyDescent="0.3">
      <c r="A26" s="48"/>
      <c r="B26" s="27" t="s">
        <v>55</v>
      </c>
      <c r="C26" s="52">
        <f>+'MAYO 2017'!F42</f>
        <v>3059895.6899999995</v>
      </c>
    </row>
    <row r="27" spans="1:5" x14ac:dyDescent="0.3">
      <c r="A27" s="48"/>
      <c r="B27" s="27"/>
      <c r="C27" s="53"/>
    </row>
    <row r="28" spans="1:5" x14ac:dyDescent="0.3">
      <c r="A28" s="48"/>
      <c r="B28" s="27" t="s">
        <v>56</v>
      </c>
      <c r="C28" s="53"/>
    </row>
    <row r="29" spans="1:5" x14ac:dyDescent="0.3">
      <c r="A29" s="48"/>
      <c r="B29" s="27" t="s">
        <v>57</v>
      </c>
      <c r="C29" s="52">
        <f>+'MAYO 2017'!F38</f>
        <v>2950410.7099999995</v>
      </c>
    </row>
    <row r="30" spans="1:5" x14ac:dyDescent="0.3">
      <c r="A30" s="48"/>
      <c r="B30" s="54"/>
      <c r="C30" s="53"/>
    </row>
    <row r="31" spans="1:5" x14ac:dyDescent="0.3">
      <c r="A31" s="48"/>
      <c r="B31" s="54" t="s">
        <v>58</v>
      </c>
      <c r="C31" s="52">
        <f>+'MAYO 2017'!F41</f>
        <v>109484.98</v>
      </c>
      <c r="E31" s="66"/>
    </row>
    <row r="32" spans="1:5" x14ac:dyDescent="0.3">
      <c r="A32" s="48"/>
      <c r="B32" s="54"/>
      <c r="C32" s="55"/>
    </row>
    <row r="33" spans="1:5" x14ac:dyDescent="0.3">
      <c r="A33" s="48"/>
      <c r="B33" s="54" t="s">
        <v>59</v>
      </c>
      <c r="C33" s="56"/>
    </row>
    <row r="34" spans="1:5" x14ac:dyDescent="0.3">
      <c r="A34" s="48"/>
      <c r="B34" s="57"/>
      <c r="C34" s="58"/>
    </row>
    <row r="35" spans="1:5" x14ac:dyDescent="0.3">
      <c r="A35" s="48"/>
      <c r="B35" s="59"/>
      <c r="C35" s="60"/>
    </row>
    <row r="36" spans="1:5" x14ac:dyDescent="0.3">
      <c r="A36" s="48"/>
      <c r="B36" s="59"/>
      <c r="C36" s="60"/>
    </row>
    <row r="37" spans="1:5" x14ac:dyDescent="0.3">
      <c r="A37" s="48"/>
      <c r="B37" s="61"/>
      <c r="C37" s="50"/>
    </row>
    <row r="38" spans="1:5" x14ac:dyDescent="0.3">
      <c r="A38" s="48"/>
      <c r="B38" s="101" t="s">
        <v>60</v>
      </c>
      <c r="C38" s="102"/>
    </row>
    <row r="39" spans="1:5" x14ac:dyDescent="0.3">
      <c r="A39" s="48"/>
      <c r="B39" s="61"/>
      <c r="C39" s="50"/>
    </row>
    <row r="40" spans="1:5" x14ac:dyDescent="0.3">
      <c r="A40" s="48"/>
      <c r="B40" s="62" t="s">
        <v>41</v>
      </c>
      <c r="C40" s="63">
        <f>+'MAYO 2017'!F39+'MAYO 2017'!F40</f>
        <v>109484.98</v>
      </c>
    </row>
    <row r="41" spans="1:5" x14ac:dyDescent="0.3">
      <c r="A41" s="48"/>
      <c r="B41" s="62" t="s">
        <v>61</v>
      </c>
      <c r="C41" s="63">
        <f>+'MAYO 2017'!F31+'MAYO 2017'!F32+'MAYO 2017'!F33+'MAYO 2017'!F34+'MAYO 2017'!F35+'MAYO 2017'!F36+'MAYO 2017'!F37</f>
        <v>799316.72</v>
      </c>
    </row>
    <row r="42" spans="1:5" x14ac:dyDescent="0.3">
      <c r="A42" s="48"/>
      <c r="B42" s="62" t="s">
        <v>62</v>
      </c>
      <c r="C42" s="63">
        <f>+'MAYO 2017'!F28+'MAYO 2017'!F29+'MAYO 2017'!F30</f>
        <v>296380.59999999998</v>
      </c>
    </row>
    <row r="43" spans="1:5" x14ac:dyDescent="0.3">
      <c r="A43" s="48"/>
      <c r="B43" s="62" t="s">
        <v>44</v>
      </c>
      <c r="C43" s="63"/>
    </row>
    <row r="44" spans="1:5" x14ac:dyDescent="0.3">
      <c r="A44" s="48"/>
      <c r="B44" s="62" t="s">
        <v>63</v>
      </c>
      <c r="C44" s="63">
        <f>+'MAYO 2017'!F10+'MAYO 2017'!F11+'MAYO 2017'!F12+'MAYO 2017'!F13+'MAYO 2017'!F14+'MAYO 2017'!F15+'MAYO 2017'!F16+'MAYO 2017'!F17+'MAYO 2017'!F18+'MAYO 2017'!F19+'MAYO 2017'!F20+'MAYO 2017'!F21+'MAYO 2017'!F22+'MAYO 2017'!F23+'MAYO 2017'!F24+'MAYO 2017'!F25+'MAYO 2017'!F26+'MAYO 2017'!F27</f>
        <v>1854713.39</v>
      </c>
    </row>
    <row r="45" spans="1:5" x14ac:dyDescent="0.3">
      <c r="A45" s="48"/>
      <c r="B45" s="51"/>
      <c r="C45" s="68">
        <f>SUM(C40:C44)</f>
        <v>3059895.6899999995</v>
      </c>
      <c r="E45" s="66"/>
    </row>
    <row r="46" spans="1:5" ht="15" thickBot="1" x14ac:dyDescent="0.35">
      <c r="A46" s="64"/>
      <c r="B46" s="94" t="s">
        <v>64</v>
      </c>
      <c r="C46" s="95"/>
      <c r="E46" s="66"/>
    </row>
    <row r="47" spans="1:5" ht="15.6" x14ac:dyDescent="0.3">
      <c r="A47" s="1"/>
      <c r="B47" s="65"/>
    </row>
    <row r="48" spans="1:5" x14ac:dyDescent="0.3">
      <c r="C48" s="66">
        <f>+C26-C45</f>
        <v>0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 2017</vt:lpstr>
      <vt:lpstr>RESUMEN MAYO 2017</vt:lpstr>
      <vt:lpstr>'MAYO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contabilidad1</cp:lastModifiedBy>
  <cp:lastPrinted>2017-06-02T12:06:34Z</cp:lastPrinted>
  <dcterms:created xsi:type="dcterms:W3CDTF">2013-06-04T22:03:57Z</dcterms:created>
  <dcterms:modified xsi:type="dcterms:W3CDTF">2017-06-02T12:21:39Z</dcterms:modified>
</cp:coreProperties>
</file>