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ENERO 2017" sheetId="3" r:id="rId1"/>
    <sheet name="RESUMEN ENERO 2017" sheetId="4" r:id="rId2"/>
  </sheets>
  <definedNames>
    <definedName name="_xlnm.Print_Titles" localSheetId="0">'ENERO 2017'!$1:$9</definedName>
  </definedNames>
  <calcPr calcId="144525"/>
</workbook>
</file>

<file path=xl/calcChain.xml><?xml version="1.0" encoding="utf-8"?>
<calcChain xmlns="http://schemas.openxmlformats.org/spreadsheetml/2006/main">
  <c r="C44" i="4" l="1"/>
  <c r="C42" i="4"/>
  <c r="C41" i="4"/>
  <c r="C40" i="4" l="1"/>
  <c r="C43" i="4"/>
  <c r="F75" i="3"/>
  <c r="F92" i="3"/>
  <c r="F93" i="3"/>
  <c r="L32" i="3" l="1"/>
  <c r="C45" i="4"/>
  <c r="C29" i="4" l="1"/>
  <c r="C26" i="4" l="1"/>
  <c r="C31" i="4" l="1"/>
  <c r="C48" i="4"/>
</calcChain>
</file>

<file path=xl/sharedStrings.xml><?xml version="1.0" encoding="utf-8"?>
<sst xmlns="http://schemas.openxmlformats.org/spreadsheetml/2006/main" count="382" uniqueCount="225">
  <si>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</si>
  <si>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</si>
  <si>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</si>
  <si>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</si>
  <si>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</si>
  <si>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</si>
  <si>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</si>
  <si>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</si>
  <si>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</si>
  <si>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</si>
  <si>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</si>
  <si>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</si>
  <si>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</si>
  <si>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</si>
  <si>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</si>
  <si>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</si>
  <si>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</si>
  <si>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</si>
  <si>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</si>
  <si>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</si>
  <si>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</si>
  <si>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</si>
  <si>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</si>
  <si>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</si>
  <si>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</si>
  <si>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</si>
  <si>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</si>
  <si>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</si>
  <si>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</si>
  <si>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</si>
  <si>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</si>
  <si>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</si>
  <si>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</si>
  <si>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</si>
  <si>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</si>
  <si>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</si>
  <si>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</si>
  <si>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</si>
  <si>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</si>
  <si>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</si>
  <si>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</si>
  <si>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</si>
  <si>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</si>
  <si>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</si>
  <si>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</si>
  <si>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</si>
  <si>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</si>
  <si>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</si>
  <si>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</si>
  <si>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</si>
  <si>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</si>
  <si>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</si>
  <si>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</si>
  <si>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</si>
  <si>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</si>
  <si>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</si>
  <si>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</si>
  <si>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</si>
  <si>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</si>
  <si>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</si>
  <si>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</si>
  <si>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</si>
  <si>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A010010011500706024</t>
  </si>
  <si>
    <t>A010010011500706025</t>
  </si>
  <si>
    <t>A010010011500700620</t>
  </si>
  <si>
    <t>A010010011500700611</t>
  </si>
  <si>
    <t>A01001001150000042</t>
  </si>
  <si>
    <t>YRIS MERCEDES CUEVAS</t>
  </si>
  <si>
    <t>COMPAÑÍA DOMINICANA DE TELEFONOS</t>
  </si>
  <si>
    <t>A010010011500679577</t>
  </si>
  <si>
    <t>A010010011500679617</t>
  </si>
  <si>
    <t>PENDIENTE FACTURA, POR CARGOS LOCALES Y DESCONSOLIDACION DE 25 PIEZAS DE GABINETES DE METAL</t>
  </si>
  <si>
    <t>PENDIENTE FACTURA ENERGIA ELECTRICA AL MES DE SEPTIEMBRE 2014</t>
  </si>
  <si>
    <t>PENDIENTE FACTURA ENERGIA ELECTRICA AL MES DE OCTUBRE 2014</t>
  </si>
  <si>
    <t>PENDIENTE FACTURA ENERGIA ELECTRICA AL MES DE OCTUBRE 2015</t>
  </si>
  <si>
    <t>PENDIENTE FACTURA ENERGIA ELECTRICA AL MES DE ABRIL 2016</t>
  </si>
  <si>
    <t>PENDIENTE FACTURA ENERGIA ELECTRICA AL MES DE NOVIEMBRE 2016</t>
  </si>
  <si>
    <t>PENDIENTE FACTURA POR EL DISEÑO Y DIAGRAMACION DE LA REVISTA LISTA ROJA</t>
  </si>
  <si>
    <t>PENDIENTE FACTURA ENERGIA ELECTRICA AL MES DE MARZO 2017</t>
  </si>
  <si>
    <t>PENDIENTE FACTURA ENERGIA ELECTRICA AL MES DE ABRIL 2017</t>
  </si>
  <si>
    <t>PENDIENTE FACTURA ENERGIA ELECTRICA AL MES DE SEPTIEMBRE 2017</t>
  </si>
  <si>
    <t>A010010011500733061</t>
  </si>
  <si>
    <t>A010010011501927977</t>
  </si>
  <si>
    <t>PENDIENTE FACTURA ENERGIA ELECTRICA AL MES DE OCTUBRE 2017</t>
  </si>
  <si>
    <t>A010010011500738576</t>
  </si>
  <si>
    <t>A010010011500738577</t>
  </si>
  <si>
    <t>BOSQUESA</t>
  </si>
  <si>
    <t>PENDIENTE FACTURA POR EL SERVICIO DE PUBLICIDAD JULIO 2017</t>
  </si>
  <si>
    <t>A010010011501892896</t>
  </si>
  <si>
    <t>A010010011501905153</t>
  </si>
  <si>
    <t>PENDIENTE FACTURA POR EL SERVICIO DE PUBLICIDAD AGOSTO 2017</t>
  </si>
  <si>
    <t>A010010011501916355</t>
  </si>
  <si>
    <t>PENDIENTE FACTURA POR EL SERVICIO DE PUBLICIDAD SEPTIEMBRE 2017</t>
  </si>
  <si>
    <t>PENDIENTE FACTURA POR EL SERVICIO DE PUBLICIDAD OCTUBRE 2017</t>
  </si>
  <si>
    <t>A010010011500744216</t>
  </si>
  <si>
    <t>PENDIENTE FACTURA ENERGIA ELECTRICA AL MES DE NOVIEMBRE 2017</t>
  </si>
  <si>
    <t>A010010011500744217</t>
  </si>
  <si>
    <t>A020010011500001680</t>
  </si>
  <si>
    <t xml:space="preserve">PENDIENTE FACTURA POR LA COMPRA DE REPUESTOS PARA LOS EQUIPOS DE AREAS VERDES DE LA INSTITUCION </t>
  </si>
  <si>
    <t>A010010011500000294</t>
  </si>
  <si>
    <t>KOOR CARIBE</t>
  </si>
  <si>
    <t xml:space="preserve">PENDIENTE FACTURA POR LA COMPRA DE HERRAMIENTAS PARA SER UTILIZADAS EN DIVERSAS AREAS DEL DEPTO DE HORTICULTURA </t>
  </si>
  <si>
    <t>A010010011500002943</t>
  </si>
  <si>
    <t>ACTUALIDADES HOME CENTER</t>
  </si>
  <si>
    <t>PENDIENTE FACTURA POR LA COMPRA DE UTENSILIOS DE COCINA PARA SER UTILIZADOS EN LA INSTITUCION</t>
  </si>
  <si>
    <t>A030010011500010098</t>
  </si>
  <si>
    <t>CECOMSA</t>
  </si>
  <si>
    <t>PENDIENTE FACTURA POR LA COMPRA DE EQUIPOS DE INFORMATICA PARA SER UTILIZADOS EN LA INSTITUCION</t>
  </si>
  <si>
    <t>A010090041500003672</t>
  </si>
  <si>
    <t>FERRETERIA AMERICANA</t>
  </si>
  <si>
    <t>PENDIENTE FACTURA POR LA COMPRA DE MATERIALES DECORATIVOS QUE FUERON UTILIZADOS PARA EL AGASAJO NAVIDEÑO EL 15/12/17</t>
  </si>
  <si>
    <t>A010010011500072965</t>
  </si>
  <si>
    <t>FV-02-2006180</t>
  </si>
  <si>
    <t>AGUA CRYSTAL</t>
  </si>
  <si>
    <t>PENDIENTE FACTURA POR LA COMPRA DE 52 BOTELLONES DE AGUA PURIFICADA 5 GLS</t>
  </si>
  <si>
    <t>PENDIENTE FACTURA POR LA COMPRA DE 10 BOTELLONES DE AGUA PURIFICADA 5 GLS</t>
  </si>
  <si>
    <t>FV-02-2006181</t>
  </si>
  <si>
    <t>A010010011500072966</t>
  </si>
  <si>
    <t>A010010011500073121</t>
  </si>
  <si>
    <t>FV-02-2009253</t>
  </si>
  <si>
    <t>PENDIENTE FACTURA POR LA COMPRA DE 43 BOTELLONES DE AGUA PURIFICADA 5 GLS</t>
  </si>
  <si>
    <t>PENDIENTE FACTURA POR LA COMPRA DE 57 BOTELLONES DE AGUA PURIFICADA 5 GLS</t>
  </si>
  <si>
    <t>FV-02-2012650</t>
  </si>
  <si>
    <t>A010010011500073326</t>
  </si>
  <si>
    <t>A010010011500073472</t>
  </si>
  <si>
    <t>FV-02-2015248</t>
  </si>
  <si>
    <t>PENDIENTE FACTURA POR LA COMPRA DE 62 BOTELLONES DE AGUA PURIFICADA 5 GLS</t>
  </si>
  <si>
    <t>116276-2017</t>
  </si>
  <si>
    <t>LUIS GABRIEL DE LA ROSA PEREZ</t>
  </si>
  <si>
    <t>PAGO DE INDEMNIZACION Y VACACIONES QUIEN LABORO EN ESTA INSTITUCION DESDE EL 01/11/16 HASTA 14/11/17 COMO JARDINERO</t>
  </si>
  <si>
    <t>116317-2017</t>
  </si>
  <si>
    <t>PAGO DE VACACIONES QUIEN LABORO EN ESTA INSTITUCION DESDE EL 01/05/17 HASTA 13/11/17 COMO CHOFER I</t>
  </si>
  <si>
    <t>ALFONZO LAZALA VELEZ</t>
  </si>
  <si>
    <t>115956-2017</t>
  </si>
  <si>
    <t>LEONCIO BIENVENIDO PEREZ</t>
  </si>
  <si>
    <t>PAGO DE VACACIONES QUIEN LABORO EN ESTA INSTITUCION DESDE EL 01/05/10 HASTA 01/08/17 COMO JARDINERO</t>
  </si>
  <si>
    <t>PAGO DE INDEMNIZACION Y VACACIONES QUIEN LABORO EN ESTA INSTITUCION DESDE EL 01/04/08 HASTA 03/11/17 COMO CONSERJE</t>
  </si>
  <si>
    <t>JOSEFINA MARIA GARCIA DE ABREU</t>
  </si>
  <si>
    <t>115952-2017</t>
  </si>
  <si>
    <t>PENDIENTE FACTURA POR EL SERVICIO DE TELEFONO, INTERNET, FAX Y PUBLICIDAD, DICIEMBRE 2017</t>
  </si>
  <si>
    <t>A010010011501954486</t>
  </si>
  <si>
    <t>A010010011501950487</t>
  </si>
  <si>
    <t>A020010011500313874</t>
  </si>
  <si>
    <t>A010010011501939186</t>
  </si>
  <si>
    <t>PENDIENTE FACTURA POR EL SERVICIO DE PUBLICIDAD NOVIEMBRE 2017</t>
  </si>
  <si>
    <t>A010010031500056547</t>
  </si>
  <si>
    <t>SEGUROS BANRESERVAS</t>
  </si>
  <si>
    <t>PENDIENTE FACTURA DE LA POLIZA DE VEHICULOS MOTOR FLOTILLA NO. 2-2-502-0060587</t>
  </si>
  <si>
    <t>A020010011500001071</t>
  </si>
  <si>
    <t>PRODUCTIVE BUSINESS SOLUTIONS DOMINICANA</t>
  </si>
  <si>
    <t>PENDIENTE FACTURA POR ACUERDO DE SERVICIOS, IMPRESIÓN Y MANTENIMIENTO A LA FOTOCOPIADORA XEROX WC5845/55 SERIE EX7397360</t>
  </si>
  <si>
    <t>PENDIENTE FACTURA POR EL SERVICIO DE PUBLICIDAD JUNIO 2017</t>
  </si>
  <si>
    <t>A010010011501881131</t>
  </si>
  <si>
    <t xml:space="preserve">RELACION DE FACTURAS PENDIENTES DE PAGO AL: 31 de Enero 2018 </t>
  </si>
  <si>
    <t>FECHA: 31/01/2018</t>
  </si>
  <si>
    <r>
      <t>CUENTAS POR PAGAR CORTADAS AL</t>
    </r>
    <r>
      <rPr>
        <b/>
        <sz val="11"/>
        <color theme="1"/>
        <rFont val="Calibri"/>
        <family val="2"/>
        <scheme val="minor"/>
      </rPr>
      <t>: 31/01/2018</t>
    </r>
  </si>
  <si>
    <t>A030010011500010273</t>
  </si>
  <si>
    <t>PENDIENTE COMPLETIVO FACTURA POR LA COMPRA DE EQUIPOS DE INFORMATICA PARA SER UTILIZADOS EN LA INSTITUCION</t>
  </si>
  <si>
    <t>A010010011500000228</t>
  </si>
  <si>
    <t>SUPPLY PART´S</t>
  </si>
  <si>
    <t>PENDIENTE FACTURA POR LA COMPRA DE MATERIALES GASTABLES, ARTICULOS DE LIMPIEZA E HIGIENE PARA SUMINISTRO DE LA INSTITUCION</t>
  </si>
  <si>
    <t>A010010011500000704</t>
  </si>
  <si>
    <t>EURONOVA AGRO IMPORT</t>
  </si>
  <si>
    <t>A010010011500000023</t>
  </si>
  <si>
    <t>FITOSANITARIOS ANJOMI</t>
  </si>
  <si>
    <t>PENDIENTE FACTURA POR LA COMPRA DE TARROS PARA USO EN DIVERSAS AREAS DEL JARDIN</t>
  </si>
  <si>
    <t>A010010011500073624</t>
  </si>
  <si>
    <t>FV-02-2018281</t>
  </si>
  <si>
    <t>PENDIENTE FACTURA POR LA COMPRA DE 63 BOTELLONES DE AGUA PURIFICADA 5 GLS</t>
  </si>
  <si>
    <t>A010010011500073966</t>
  </si>
  <si>
    <t>FV-02-2024920</t>
  </si>
  <si>
    <t>PENDIENTE FACTURA POR LA COMPRA DE 35 BOTELLONES DE AGUA PURIFICADA 5 GLS</t>
  </si>
  <si>
    <t>A010010011500073810</t>
  </si>
  <si>
    <t>FV-02-2018844</t>
  </si>
  <si>
    <t>PENDIENTE FACTURA POR LA COMPRA DE 70 BOTELLONES DE AGUA PURIFICADA 5 GLS</t>
  </si>
  <si>
    <t>A010010011500074077</t>
  </si>
  <si>
    <t>FV-02-2027151</t>
  </si>
  <si>
    <t>PENDIENTE FACTURA POR LA COMPRA DE 45 BOTELLONES DE AGUA PURIFICADA 5 GLS</t>
  </si>
  <si>
    <t>PENDIENTE FACTURA ENERGIA ELECTRICA AL MES DE DICIEMBRE 2017</t>
  </si>
  <si>
    <t>A010010011500000042</t>
  </si>
  <si>
    <t>FT GENERAL SOLUTIONS</t>
  </si>
  <si>
    <t>PENDIENTE FACTURA POR LA ADQUISICION DE PROTECTORES PARA TRIMMERS Y ESPADAS PARA LA PODADORA DEL DPTO HORTICULTURA</t>
  </si>
  <si>
    <t>A010010011500000314</t>
  </si>
  <si>
    <t>H Y H SOLUTIONS</t>
  </si>
  <si>
    <t>PENDIENTE FACTURA POR LA ADQUISICION DE EQUIPOS Y REPUESTOS PARA EL DEPTO HORTICULTURA</t>
  </si>
  <si>
    <t>A010010011501962233</t>
  </si>
  <si>
    <t>PENDIENTE FACTURA POR EL SERVICIO DE TELEFONO, INTERNET, FAX Y PUBLICIDAD, ENERO 2018</t>
  </si>
  <si>
    <t>A020010011500315103</t>
  </si>
  <si>
    <t>PENDIENTE FACTURA DEL SERVICIO PLAN FLOTILLAS E INTERNET, ENERO 2018</t>
  </si>
  <si>
    <t>A010010011501962232</t>
  </si>
  <si>
    <t>A020010011500312643</t>
  </si>
  <si>
    <t>A020010011500315962</t>
  </si>
  <si>
    <t>A010010031500056378</t>
  </si>
  <si>
    <t>PENDIENTE FACTURA POR LA RENOVACION DE LA POLIZA NO. 2-2-0028394 POR INCENDIO Y LINEAS ALIADAS (BASICA) CORRESPONDIENTE AL PERIODO DESDE EL 17/02/18 AL 17/02/19</t>
  </si>
  <si>
    <t>A010010011500001959</t>
  </si>
  <si>
    <t>THE OFFICE WAREHOUSE DOMINICANA</t>
  </si>
  <si>
    <t>PENDIENTE FACTURA POR LA COMPRA DE SUMINISTROS DE OFICINA PARA SER UTILIZADOS EN LA INSTITUCION</t>
  </si>
  <si>
    <t>A010010011500000443</t>
  </si>
  <si>
    <t>EXTINTORES DEL CARIBE</t>
  </si>
  <si>
    <t>PENDIENTE FCATURA POR LA COMPRA DE EXTINTORES PARA SER UTILIZADOS EN LAS DIFERENTES AREAS Y VEHICULOS DE LA INSTITUCION</t>
  </si>
  <si>
    <t>A010010011500001785</t>
  </si>
  <si>
    <t>ESPIRMAN AUTO PART´S</t>
  </si>
  <si>
    <t xml:space="preserve">PENDIENTE FACTURA POR LA COMPRA DE 36 ADITIVO STP P/GASOIL PARA LOS VEHICULOS DE LA INSTITUCION </t>
  </si>
  <si>
    <t>A010010011500000778</t>
  </si>
  <si>
    <t>EDICIONES VALDEZ</t>
  </si>
  <si>
    <t>PENDIENTE FACTURA POR LA ELABORACION DE AGENDAS EJECUTIVAS</t>
  </si>
  <si>
    <t>A010010011500000119</t>
  </si>
  <si>
    <t>COMPUGRAF</t>
  </si>
  <si>
    <t>PENDIENTE FACTURA POR LA ADQUISICION DE UN BUZON EN ACRILICO Y 14 FOTOCOPIAS ENCUADERNACIONES CON ESPIRAL DE ALAMBRE</t>
  </si>
  <si>
    <t>A010010011500004856</t>
  </si>
  <si>
    <t xml:space="preserve">F &amp; G OFFICE SOLUTION </t>
  </si>
  <si>
    <t>PENDIENTE FACTURA POR LA ADQUISICION DE UTENSILIO DE COCINA Y ELECTRODOMESTICOS PARA SER UTILIZADOS EN LA INSTITUCION</t>
  </si>
  <si>
    <t>A030590011500001049</t>
  </si>
  <si>
    <t>V ENERGY</t>
  </si>
  <si>
    <t>PENDIENTE FACTURA POR LA COMPRA DE CUPONES DE GASOLINA REGULAR PARA USO DE LOS DIRECTIVOS MES DE DICIEMBRE</t>
  </si>
  <si>
    <t>A030590011500001048</t>
  </si>
  <si>
    <t xml:space="preserve">PENDIENTE FACTURA POR LA COMPRA DE CUPONES DE GASOLINA REGULAR PARA USO DE LA INSTITUCION </t>
  </si>
  <si>
    <t>A030590011500001047</t>
  </si>
  <si>
    <t>TOTAL A DICIEMBRE 2017</t>
  </si>
  <si>
    <t>TOTAL ENERO 2018</t>
  </si>
  <si>
    <t>247-2018</t>
  </si>
  <si>
    <t>HIPOLITO DIAZ TURBI</t>
  </si>
  <si>
    <t>PAGO DE INDEMNIZACION Y VACACIONES QUIEN LABORO EN ESTA INSTITUCION DESDE EL 01/11/05 HASTA 05/01/18 COMO VIGILANTE</t>
  </si>
  <si>
    <t>A010010011500749885</t>
  </si>
  <si>
    <t>A010010011500749886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</si>
</sst>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43" fontId="5" fillId="0" borderId="8" xfId="3" applyFont="1" applyFill="1" applyBorder="1"/>
    <xf numFmtId="0" fontId="4" fillId="0" borderId="0" xfId="0" applyFont="1" applyFill="1"/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3" fontId="4" fillId="0" borderId="8" xfId="3" applyFont="1" applyFill="1" applyBorder="1"/>
    <xf numFmtId="4" fontId="0" fillId="0" borderId="0" xfId="0" applyNumberFormat="1" applyFill="1"/>
    <xf numFmtId="4" fontId="4" fillId="0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4" fontId="4" fillId="4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5" xfId="3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5"/>
  <sheetViews>
    <sheetView tabSelected="1" zoomScale="78" zoomScaleNormal="78" workbookViewId="0">
      <selection activeCell="K94" sqref="K94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6"/>
      <c r="B1" s="97" t="s">
        <v>0</v>
      </c>
      <c r="C1" s="97"/>
      <c r="D1" s="97"/>
      <c r="E1" s="97"/>
      <c r="F1" s="97"/>
      <c r="G1" s="97"/>
      <c r="H1" s="56"/>
      <c r="I1" s="56"/>
      <c r="J1" s="56"/>
      <c r="K1" s="56"/>
    </row>
    <row r="2" spans="1:11" ht="15.6" x14ac:dyDescent="0.3">
      <c r="A2" s="56"/>
      <c r="B2" s="98" t="s">
        <v>6</v>
      </c>
      <c r="C2" s="98"/>
      <c r="D2" s="98"/>
      <c r="E2" s="98"/>
      <c r="F2" s="98"/>
      <c r="G2" s="98"/>
      <c r="H2" s="56"/>
      <c r="I2" s="56"/>
      <c r="J2" s="56"/>
      <c r="K2" s="56"/>
    </row>
    <row r="3" spans="1:11" ht="15.6" x14ac:dyDescent="0.3">
      <c r="A3" s="56"/>
      <c r="B3" s="98" t="s">
        <v>153</v>
      </c>
      <c r="C3" s="98"/>
      <c r="D3" s="98"/>
      <c r="E3" s="98"/>
      <c r="F3" s="98"/>
      <c r="G3" s="98"/>
      <c r="H3" s="56"/>
      <c r="I3" s="56"/>
      <c r="J3" s="56"/>
      <c r="K3" s="56"/>
    </row>
    <row r="4" spans="1:11" ht="15.6" x14ac:dyDescent="0.3">
      <c r="A4" s="56"/>
      <c r="B4" s="83"/>
      <c r="C4" s="56"/>
      <c r="D4" s="98" t="s">
        <v>13</v>
      </c>
      <c r="E4" s="98"/>
      <c r="F4" s="98"/>
      <c r="G4" s="56"/>
      <c r="H4" s="56"/>
      <c r="I4" s="56"/>
      <c r="J4" s="56"/>
      <c r="K4" s="56"/>
    </row>
    <row r="5" spans="1:11" ht="15.6" x14ac:dyDescent="0.3">
      <c r="A5" s="56"/>
      <c r="B5" s="100"/>
      <c r="C5" s="100"/>
      <c r="D5" s="100"/>
      <c r="E5" s="66"/>
      <c r="F5" s="66"/>
      <c r="G5" s="56"/>
      <c r="H5" s="56"/>
      <c r="I5" s="56"/>
      <c r="J5" s="56"/>
      <c r="K5" s="56"/>
    </row>
    <row r="6" spans="1:11" ht="14.45" x14ac:dyDescent="0.3">
      <c r="A6" s="56"/>
      <c r="B6" s="67" t="s">
        <v>9</v>
      </c>
      <c r="C6" s="68"/>
      <c r="D6" s="56"/>
      <c r="E6" s="56"/>
      <c r="F6" s="56"/>
      <c r="G6" s="99" t="s">
        <v>154</v>
      </c>
      <c r="H6" s="99"/>
      <c r="I6" s="56"/>
      <c r="J6" s="56"/>
      <c r="K6" s="56"/>
    </row>
    <row r="7" spans="1:11" ht="14.45" x14ac:dyDescent="0.3">
      <c r="A7" s="56"/>
      <c r="B7" s="67"/>
      <c r="C7" s="68"/>
      <c r="D7" s="56"/>
      <c r="E7" s="56"/>
      <c r="F7" s="56"/>
      <c r="G7" s="69"/>
      <c r="H7" s="69"/>
      <c r="I7" s="56"/>
      <c r="J7" s="56"/>
      <c r="K7" s="56"/>
    </row>
    <row r="8" spans="1:11" s="57" customFormat="1" ht="14.45" x14ac:dyDescent="0.3">
      <c r="A8" s="56"/>
      <c r="B8" s="83"/>
      <c r="C8" s="56"/>
      <c r="D8" s="56"/>
      <c r="E8" s="56"/>
      <c r="F8" s="56"/>
      <c r="G8" s="56"/>
      <c r="H8" s="56"/>
      <c r="I8" s="56"/>
      <c r="J8" s="56"/>
      <c r="K8" s="56"/>
    </row>
    <row r="9" spans="1:11" s="62" customFormat="1" ht="30" customHeight="1" x14ac:dyDescent="0.3">
      <c r="A9" s="58" t="s">
        <v>43</v>
      </c>
      <c r="B9" s="58" t="s">
        <v>43</v>
      </c>
      <c r="C9" s="59" t="s">
        <v>8</v>
      </c>
      <c r="D9" s="59" t="s">
        <v>1</v>
      </c>
      <c r="E9" s="59" t="s">
        <v>2</v>
      </c>
      <c r="F9" s="59" t="s">
        <v>3</v>
      </c>
      <c r="G9" s="60" t="s">
        <v>37</v>
      </c>
      <c r="H9" s="60" t="s">
        <v>38</v>
      </c>
      <c r="I9" s="60" t="s">
        <v>39</v>
      </c>
      <c r="J9" s="60" t="s">
        <v>40</v>
      </c>
      <c r="K9" s="61" t="s">
        <v>41</v>
      </c>
    </row>
    <row r="10" spans="1:11" s="57" customFormat="1" ht="27.6" x14ac:dyDescent="0.3">
      <c r="A10" s="15"/>
      <c r="B10" s="8" t="s">
        <v>24</v>
      </c>
      <c r="C10" s="10" t="s">
        <v>26</v>
      </c>
      <c r="D10" s="94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42</v>
      </c>
    </row>
    <row r="11" spans="1:11" s="57" customFormat="1" ht="27.6" x14ac:dyDescent="0.3">
      <c r="A11" s="15"/>
      <c r="B11" s="8" t="s">
        <v>24</v>
      </c>
      <c r="C11" s="10">
        <v>39183</v>
      </c>
      <c r="D11" s="94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42</v>
      </c>
    </row>
    <row r="12" spans="1:11" s="57" customFormat="1" ht="27.6" x14ac:dyDescent="0.3">
      <c r="A12" s="15"/>
      <c r="B12" s="8" t="s">
        <v>25</v>
      </c>
      <c r="C12" s="10" t="s">
        <v>27</v>
      </c>
      <c r="D12" s="94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42</v>
      </c>
    </row>
    <row r="13" spans="1:11" s="57" customFormat="1" ht="27.6" x14ac:dyDescent="0.3">
      <c r="A13" s="15"/>
      <c r="B13" s="8">
        <v>22</v>
      </c>
      <c r="C13" s="10">
        <v>40644</v>
      </c>
      <c r="D13" s="94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42</v>
      </c>
    </row>
    <row r="14" spans="1:11" s="57" customFormat="1" ht="27.6" x14ac:dyDescent="0.3">
      <c r="A14" s="15" t="s">
        <v>36</v>
      </c>
      <c r="B14" s="8">
        <v>700</v>
      </c>
      <c r="C14" s="10">
        <v>41352</v>
      </c>
      <c r="D14" s="7" t="s">
        <v>18</v>
      </c>
      <c r="E14" s="7" t="s">
        <v>71</v>
      </c>
      <c r="F14" s="9">
        <v>32746.87</v>
      </c>
      <c r="G14" s="20"/>
      <c r="H14" s="20"/>
      <c r="I14" s="20"/>
      <c r="J14" s="20"/>
      <c r="K14" s="20" t="s">
        <v>42</v>
      </c>
    </row>
    <row r="15" spans="1:11" s="57" customFormat="1" ht="14.45" x14ac:dyDescent="0.3">
      <c r="A15" s="15" t="s">
        <v>35</v>
      </c>
      <c r="B15" s="8">
        <v>2211</v>
      </c>
      <c r="C15" s="10">
        <v>41813</v>
      </c>
      <c r="D15" s="94" t="s">
        <v>19</v>
      </c>
      <c r="E15" s="7" t="s">
        <v>20</v>
      </c>
      <c r="F15" s="9">
        <v>3248</v>
      </c>
      <c r="G15" s="19"/>
      <c r="H15" s="20"/>
      <c r="I15" s="20"/>
      <c r="J15" s="19"/>
      <c r="K15" s="19" t="s">
        <v>42</v>
      </c>
    </row>
    <row r="16" spans="1:11" s="57" customFormat="1" ht="27.6" x14ac:dyDescent="0.3">
      <c r="A16" s="15" t="s">
        <v>33</v>
      </c>
      <c r="B16" s="14">
        <v>600329618989</v>
      </c>
      <c r="C16" s="10" t="s">
        <v>28</v>
      </c>
      <c r="D16" s="65" t="s">
        <v>23</v>
      </c>
      <c r="E16" s="7" t="s">
        <v>72</v>
      </c>
      <c r="F16" s="9">
        <v>384483.13</v>
      </c>
      <c r="G16" s="20"/>
      <c r="H16" s="20"/>
      <c r="I16" s="20"/>
      <c r="J16" s="20"/>
      <c r="K16" s="20" t="s">
        <v>42</v>
      </c>
    </row>
    <row r="17" spans="1:12" s="57" customFormat="1" ht="27.6" x14ac:dyDescent="0.3">
      <c r="A17" s="15" t="s">
        <v>34</v>
      </c>
      <c r="B17" s="14">
        <v>600918516501</v>
      </c>
      <c r="C17" s="10" t="s">
        <v>28</v>
      </c>
      <c r="D17" s="65" t="s">
        <v>23</v>
      </c>
      <c r="E17" s="7" t="s">
        <v>72</v>
      </c>
      <c r="F17" s="9">
        <v>9980.0400000000009</v>
      </c>
      <c r="G17" s="20"/>
      <c r="H17" s="20"/>
      <c r="I17" s="20"/>
      <c r="J17" s="20"/>
      <c r="K17" s="20" t="s">
        <v>42</v>
      </c>
    </row>
    <row r="18" spans="1:12" s="57" customFormat="1" ht="27.6" x14ac:dyDescent="0.3">
      <c r="A18" s="15" t="s">
        <v>30</v>
      </c>
      <c r="B18" s="14">
        <v>600329619408</v>
      </c>
      <c r="C18" s="10">
        <v>41943</v>
      </c>
      <c r="D18" s="65" t="s">
        <v>23</v>
      </c>
      <c r="E18" s="7" t="s">
        <v>73</v>
      </c>
      <c r="F18" s="9">
        <v>379797.13</v>
      </c>
      <c r="G18" s="20"/>
      <c r="H18" s="20"/>
      <c r="I18" s="20"/>
      <c r="J18" s="20"/>
      <c r="K18" s="20" t="s">
        <v>42</v>
      </c>
    </row>
    <row r="19" spans="1:12" s="57" customFormat="1" ht="27.6" x14ac:dyDescent="0.3">
      <c r="A19" s="15" t="s">
        <v>31</v>
      </c>
      <c r="B19" s="14">
        <v>600918516795</v>
      </c>
      <c r="C19" s="10">
        <v>41943</v>
      </c>
      <c r="D19" s="65" t="s">
        <v>23</v>
      </c>
      <c r="E19" s="7" t="s">
        <v>73</v>
      </c>
      <c r="F19" s="9">
        <v>7168.44</v>
      </c>
      <c r="G19" s="20"/>
      <c r="H19" s="20"/>
      <c r="I19" s="20"/>
      <c r="J19" s="20"/>
      <c r="K19" s="20" t="s">
        <v>42</v>
      </c>
    </row>
    <row r="20" spans="1:12" s="57" customFormat="1" ht="27.6" x14ac:dyDescent="0.3">
      <c r="A20" s="21" t="s">
        <v>32</v>
      </c>
      <c r="B20" s="14">
        <v>600329621150</v>
      </c>
      <c r="C20" s="10">
        <v>42308</v>
      </c>
      <c r="D20" s="65" t="s">
        <v>23</v>
      </c>
      <c r="E20" s="7" t="s">
        <v>74</v>
      </c>
      <c r="F20" s="9">
        <v>112688.02</v>
      </c>
      <c r="G20" s="16"/>
      <c r="H20" s="16"/>
      <c r="I20" s="16"/>
      <c r="J20" s="16"/>
      <c r="K20" s="16" t="s">
        <v>42</v>
      </c>
    </row>
    <row r="21" spans="1:12" s="57" customFormat="1" ht="30" x14ac:dyDescent="0.25">
      <c r="A21" s="21" t="s">
        <v>29</v>
      </c>
      <c r="B21" s="14">
        <v>600918518395</v>
      </c>
      <c r="C21" s="10">
        <v>42308</v>
      </c>
      <c r="D21" s="65" t="s">
        <v>23</v>
      </c>
      <c r="E21" s="7" t="s">
        <v>74</v>
      </c>
      <c r="F21" s="9">
        <v>12300.19</v>
      </c>
      <c r="G21" s="16"/>
      <c r="H21" s="16"/>
      <c r="I21" s="16"/>
      <c r="J21" s="16"/>
      <c r="K21" s="16" t="s">
        <v>42</v>
      </c>
    </row>
    <row r="22" spans="1:12" s="57" customFormat="1" ht="30" x14ac:dyDescent="0.25">
      <c r="A22" s="21" t="s">
        <v>60</v>
      </c>
      <c r="B22" s="14">
        <v>600918518487</v>
      </c>
      <c r="C22" s="10">
        <v>42308</v>
      </c>
      <c r="D22" s="65" t="s">
        <v>23</v>
      </c>
      <c r="E22" s="7" t="s">
        <v>74</v>
      </c>
      <c r="F22" s="9">
        <v>11213.04</v>
      </c>
      <c r="G22" s="16"/>
      <c r="H22" s="16"/>
      <c r="I22" s="16"/>
      <c r="J22" s="16"/>
      <c r="K22" s="16" t="s">
        <v>42</v>
      </c>
    </row>
    <row r="23" spans="1:12" s="57" customFormat="1" ht="30" x14ac:dyDescent="0.25">
      <c r="A23" s="15" t="s">
        <v>44</v>
      </c>
      <c r="B23" s="14">
        <v>600329622042</v>
      </c>
      <c r="C23" s="10">
        <v>42490</v>
      </c>
      <c r="D23" s="65" t="s">
        <v>23</v>
      </c>
      <c r="E23" s="7" t="s">
        <v>75</v>
      </c>
      <c r="F23" s="9">
        <v>357905.79</v>
      </c>
      <c r="G23" s="16"/>
      <c r="H23" s="16"/>
      <c r="I23" s="16"/>
      <c r="J23" s="16"/>
      <c r="K23" s="16" t="s">
        <v>46</v>
      </c>
    </row>
    <row r="24" spans="1:12" s="57" customFormat="1" ht="30" x14ac:dyDescent="0.25">
      <c r="A24" s="15" t="s">
        <v>45</v>
      </c>
      <c r="B24" s="14">
        <v>600918519017</v>
      </c>
      <c r="C24" s="10">
        <v>42490</v>
      </c>
      <c r="D24" s="65" t="s">
        <v>23</v>
      </c>
      <c r="E24" s="7" t="s">
        <v>75</v>
      </c>
      <c r="F24" s="9">
        <v>8714.7900000000009</v>
      </c>
      <c r="G24" s="16"/>
      <c r="H24" s="16"/>
      <c r="I24" s="16"/>
      <c r="J24" s="16"/>
      <c r="K24" s="16" t="s">
        <v>46</v>
      </c>
    </row>
    <row r="25" spans="1:12" s="57" customFormat="1" ht="30" x14ac:dyDescent="0.25">
      <c r="A25" s="14" t="s">
        <v>69</v>
      </c>
      <c r="B25" s="14">
        <v>600918519733</v>
      </c>
      <c r="C25" s="10">
        <v>42704</v>
      </c>
      <c r="D25" s="65" t="s">
        <v>23</v>
      </c>
      <c r="E25" s="7" t="s">
        <v>76</v>
      </c>
      <c r="F25" s="9">
        <v>6526.95</v>
      </c>
      <c r="G25" s="16"/>
      <c r="H25" s="16"/>
      <c r="I25" s="16"/>
      <c r="J25" s="16"/>
      <c r="K25" s="16" t="s">
        <v>42</v>
      </c>
    </row>
    <row r="26" spans="1:12" s="57" customFormat="1" ht="30" x14ac:dyDescent="0.25">
      <c r="A26" s="14" t="s">
        <v>70</v>
      </c>
      <c r="B26" s="14">
        <v>600329622785</v>
      </c>
      <c r="C26" s="10">
        <v>42704</v>
      </c>
      <c r="D26" s="65" t="s">
        <v>23</v>
      </c>
      <c r="E26" s="7" t="s">
        <v>76</v>
      </c>
      <c r="F26" s="9">
        <v>390291</v>
      </c>
      <c r="G26" s="16"/>
      <c r="H26" s="16"/>
      <c r="I26" s="16"/>
      <c r="J26" s="16"/>
      <c r="K26" s="16" t="s">
        <v>42</v>
      </c>
    </row>
    <row r="27" spans="1:12" ht="30" x14ac:dyDescent="0.25">
      <c r="A27" s="24" t="s">
        <v>61</v>
      </c>
      <c r="B27" s="8">
        <v>11653</v>
      </c>
      <c r="C27" s="10">
        <v>42717</v>
      </c>
      <c r="D27" s="65" t="s">
        <v>21</v>
      </c>
      <c r="E27" s="7" t="s">
        <v>22</v>
      </c>
      <c r="F27" s="9">
        <v>99000</v>
      </c>
      <c r="G27" s="16"/>
      <c r="H27" s="16"/>
      <c r="I27" s="16"/>
      <c r="J27" s="16"/>
      <c r="K27" s="16" t="s">
        <v>46</v>
      </c>
    </row>
    <row r="28" spans="1:12" ht="30" x14ac:dyDescent="0.25">
      <c r="A28" s="20" t="s">
        <v>66</v>
      </c>
      <c r="B28" s="20">
        <v>42</v>
      </c>
      <c r="C28" s="24">
        <v>42823</v>
      </c>
      <c r="D28" s="93" t="s">
        <v>67</v>
      </c>
      <c r="E28" s="7" t="s">
        <v>77</v>
      </c>
      <c r="F28" s="81">
        <v>22302</v>
      </c>
      <c r="G28" s="16"/>
      <c r="H28" s="16"/>
      <c r="I28" s="16"/>
      <c r="J28" s="16"/>
      <c r="K28" s="16" t="s">
        <v>46</v>
      </c>
    </row>
    <row r="29" spans="1:12" ht="30" x14ac:dyDescent="0.25">
      <c r="A29" s="20" t="s">
        <v>64</v>
      </c>
      <c r="B29" s="63">
        <v>600329623112</v>
      </c>
      <c r="C29" s="24">
        <v>42825</v>
      </c>
      <c r="D29" s="65" t="s">
        <v>23</v>
      </c>
      <c r="E29" s="7" t="s">
        <v>78</v>
      </c>
      <c r="F29" s="81">
        <v>356302.05</v>
      </c>
      <c r="G29" s="16"/>
      <c r="H29" s="64"/>
      <c r="I29" s="64"/>
      <c r="J29" s="16"/>
      <c r="K29" s="16" t="s">
        <v>42</v>
      </c>
    </row>
    <row r="30" spans="1:12" ht="30" x14ac:dyDescent="0.25">
      <c r="A30" s="20" t="s">
        <v>65</v>
      </c>
      <c r="B30" s="63">
        <v>600918520213</v>
      </c>
      <c r="C30" s="24">
        <v>42825</v>
      </c>
      <c r="D30" s="93" t="s">
        <v>23</v>
      </c>
      <c r="E30" s="7" t="s">
        <v>78</v>
      </c>
      <c r="F30" s="81">
        <v>6468.63</v>
      </c>
      <c r="G30" s="16"/>
      <c r="H30" s="16"/>
      <c r="I30" s="16"/>
      <c r="J30" s="16"/>
      <c r="K30" s="16" t="s">
        <v>42</v>
      </c>
    </row>
    <row r="31" spans="1:12" ht="30" x14ac:dyDescent="0.25">
      <c r="A31" s="20" t="s">
        <v>62</v>
      </c>
      <c r="B31" s="63">
        <v>600329623202</v>
      </c>
      <c r="C31" s="24">
        <v>42855</v>
      </c>
      <c r="D31" s="65" t="s">
        <v>23</v>
      </c>
      <c r="E31" s="7" t="s">
        <v>79</v>
      </c>
      <c r="F31" s="81">
        <v>401931.76</v>
      </c>
      <c r="G31" s="16"/>
      <c r="H31" s="16"/>
      <c r="I31" s="16"/>
      <c r="J31" s="16"/>
      <c r="K31" s="16" t="s">
        <v>42</v>
      </c>
    </row>
    <row r="32" spans="1:12" ht="30" x14ac:dyDescent="0.25">
      <c r="A32" s="20" t="s">
        <v>63</v>
      </c>
      <c r="B32" s="63">
        <v>600918520306</v>
      </c>
      <c r="C32" s="24">
        <v>42855</v>
      </c>
      <c r="D32" s="93" t="s">
        <v>23</v>
      </c>
      <c r="E32" s="7" t="s">
        <v>79</v>
      </c>
      <c r="F32" s="81">
        <v>12460.6</v>
      </c>
      <c r="G32" s="16"/>
      <c r="H32" s="16"/>
      <c r="I32" s="16"/>
      <c r="J32" s="16"/>
      <c r="K32" s="16" t="s">
        <v>42</v>
      </c>
      <c r="L32" s="17" t="e">
        <f>+F32+F31+#REF!+F30+F29+F28+F27+F26+F25+F24+F23+F22+F21+F20+F19+F18+F17+F16+F15+F14+F13+F12+F11+F10</f>
        <v>#REF!</v>
      </c>
    </row>
    <row r="33" spans="1:12" ht="30" x14ac:dyDescent="0.25">
      <c r="A33" s="85" t="s">
        <v>152</v>
      </c>
      <c r="B33" s="86">
        <v>104</v>
      </c>
      <c r="C33" s="87">
        <v>42914</v>
      </c>
      <c r="D33" s="90" t="s">
        <v>68</v>
      </c>
      <c r="E33" s="88" t="s">
        <v>151</v>
      </c>
      <c r="F33" s="89">
        <v>30651.360000000001</v>
      </c>
      <c r="G33" s="16"/>
      <c r="H33" s="16"/>
      <c r="I33" s="16"/>
      <c r="J33" s="16"/>
      <c r="K33" s="16"/>
      <c r="L33" s="17"/>
    </row>
    <row r="34" spans="1:12" ht="30" x14ac:dyDescent="0.25">
      <c r="A34" s="85" t="s">
        <v>88</v>
      </c>
      <c r="B34" s="86">
        <v>105</v>
      </c>
      <c r="C34" s="87">
        <v>42944</v>
      </c>
      <c r="D34" s="90" t="s">
        <v>68</v>
      </c>
      <c r="E34" s="88" t="s">
        <v>87</v>
      </c>
      <c r="F34" s="89">
        <v>30656.400000000001</v>
      </c>
      <c r="G34" s="16"/>
      <c r="H34" s="16"/>
      <c r="I34" s="16"/>
      <c r="J34" s="16"/>
      <c r="K34" s="16" t="s">
        <v>46</v>
      </c>
      <c r="L34" s="17"/>
    </row>
    <row r="35" spans="1:12" ht="30" x14ac:dyDescent="0.25">
      <c r="A35" s="85" t="s">
        <v>89</v>
      </c>
      <c r="B35" s="86">
        <v>106</v>
      </c>
      <c r="C35" s="87">
        <v>42975</v>
      </c>
      <c r="D35" s="90" t="s">
        <v>68</v>
      </c>
      <c r="E35" s="88" t="s">
        <v>90</v>
      </c>
      <c r="F35" s="89">
        <v>30656.400000000001</v>
      </c>
      <c r="G35" s="16"/>
      <c r="H35" s="16"/>
      <c r="I35" s="16"/>
      <c r="J35" s="16"/>
      <c r="K35" s="16" t="s">
        <v>42</v>
      </c>
      <c r="L35" s="17"/>
    </row>
    <row r="36" spans="1:12" ht="30" x14ac:dyDescent="0.25">
      <c r="A36" s="85" t="s">
        <v>91</v>
      </c>
      <c r="B36" s="86">
        <v>107</v>
      </c>
      <c r="C36" s="87">
        <v>43006</v>
      </c>
      <c r="D36" s="90" t="s">
        <v>68</v>
      </c>
      <c r="E36" s="88" t="s">
        <v>92</v>
      </c>
      <c r="F36" s="89">
        <v>30656.400000000001</v>
      </c>
      <c r="G36" s="16"/>
      <c r="H36" s="16"/>
      <c r="I36" s="16"/>
      <c r="J36" s="16"/>
      <c r="K36" s="16" t="s">
        <v>42</v>
      </c>
    </row>
    <row r="37" spans="1:12" ht="30" x14ac:dyDescent="0.25">
      <c r="A37" s="20" t="s">
        <v>81</v>
      </c>
      <c r="B37" s="63">
        <v>600329623767</v>
      </c>
      <c r="C37" s="24">
        <v>43008</v>
      </c>
      <c r="D37" s="65" t="s">
        <v>23</v>
      </c>
      <c r="E37" s="7" t="s">
        <v>80</v>
      </c>
      <c r="F37" s="81">
        <v>209065.51</v>
      </c>
      <c r="G37" s="16"/>
      <c r="H37" s="16"/>
      <c r="I37" s="16"/>
      <c r="J37" s="16"/>
      <c r="K37" s="16" t="s">
        <v>42</v>
      </c>
    </row>
    <row r="38" spans="1:12" ht="30" x14ac:dyDescent="0.25">
      <c r="A38" s="20" t="s">
        <v>194</v>
      </c>
      <c r="B38" s="63">
        <v>67912</v>
      </c>
      <c r="C38" s="24">
        <v>43031</v>
      </c>
      <c r="D38" s="93" t="s">
        <v>195</v>
      </c>
      <c r="E38" s="7" t="s">
        <v>196</v>
      </c>
      <c r="F38" s="84">
        <v>24055.360000000001</v>
      </c>
      <c r="G38" s="16"/>
      <c r="H38" s="16"/>
      <c r="I38" s="16"/>
      <c r="J38" s="16"/>
      <c r="K38" s="16" t="s">
        <v>42</v>
      </c>
      <c r="L38" s="17"/>
    </row>
    <row r="39" spans="1:12" ht="30" x14ac:dyDescent="0.25">
      <c r="A39" s="20" t="s">
        <v>105</v>
      </c>
      <c r="B39" s="63">
        <v>75793</v>
      </c>
      <c r="C39" s="24">
        <v>43032</v>
      </c>
      <c r="D39" s="65" t="s">
        <v>106</v>
      </c>
      <c r="E39" s="7" t="s">
        <v>107</v>
      </c>
      <c r="F39" s="84">
        <v>427014.09</v>
      </c>
      <c r="G39" s="16"/>
      <c r="H39" s="16"/>
      <c r="I39" s="16"/>
      <c r="J39" s="16" t="s">
        <v>42</v>
      </c>
      <c r="K39" s="16"/>
      <c r="L39" s="17"/>
    </row>
    <row r="40" spans="1:12" ht="30" x14ac:dyDescent="0.25">
      <c r="A40" s="85" t="s">
        <v>82</v>
      </c>
      <c r="B40" s="86">
        <v>108</v>
      </c>
      <c r="C40" s="87">
        <v>43036</v>
      </c>
      <c r="D40" s="90" t="s">
        <v>68</v>
      </c>
      <c r="E40" s="88" t="s">
        <v>93</v>
      </c>
      <c r="F40" s="91">
        <v>23576.400000000001</v>
      </c>
      <c r="G40" s="16"/>
      <c r="H40" s="16"/>
      <c r="I40" s="16"/>
      <c r="J40" s="16" t="s">
        <v>42</v>
      </c>
      <c r="K40" s="16"/>
      <c r="L40" s="17"/>
    </row>
    <row r="41" spans="1:12" ht="30" x14ac:dyDescent="0.25">
      <c r="A41" s="20" t="s">
        <v>84</v>
      </c>
      <c r="B41" s="63">
        <v>600329623851</v>
      </c>
      <c r="C41" s="24">
        <v>43039</v>
      </c>
      <c r="D41" s="65" t="s">
        <v>23</v>
      </c>
      <c r="E41" s="7" t="s">
        <v>83</v>
      </c>
      <c r="F41" s="84">
        <v>380440.43</v>
      </c>
      <c r="G41" s="16"/>
      <c r="H41" s="16"/>
      <c r="I41" s="16"/>
      <c r="J41" s="16" t="s">
        <v>42</v>
      </c>
      <c r="K41" s="16"/>
      <c r="L41" s="17"/>
    </row>
    <row r="42" spans="1:12" ht="30" x14ac:dyDescent="0.25">
      <c r="A42" s="20" t="s">
        <v>85</v>
      </c>
      <c r="B42" s="63">
        <v>600918520957</v>
      </c>
      <c r="C42" s="24">
        <v>43039</v>
      </c>
      <c r="D42" s="93" t="s">
        <v>23</v>
      </c>
      <c r="E42" s="7" t="s">
        <v>83</v>
      </c>
      <c r="F42" s="84">
        <v>7395.41</v>
      </c>
      <c r="G42" s="16"/>
      <c r="H42" s="16"/>
      <c r="I42" s="16"/>
      <c r="J42" s="16" t="s">
        <v>42</v>
      </c>
      <c r="K42" s="16"/>
      <c r="L42" s="17"/>
    </row>
    <row r="43" spans="1:12" ht="45" x14ac:dyDescent="0.25">
      <c r="A43" s="20" t="s">
        <v>24</v>
      </c>
      <c r="B43" s="20" t="s">
        <v>138</v>
      </c>
      <c r="C43" s="10">
        <v>43042</v>
      </c>
      <c r="D43" s="65" t="s">
        <v>137</v>
      </c>
      <c r="E43" s="7" t="s">
        <v>136</v>
      </c>
      <c r="F43" s="9">
        <v>81229.350000000006</v>
      </c>
      <c r="G43" s="16"/>
      <c r="H43" s="16"/>
      <c r="I43" s="16" t="s">
        <v>42</v>
      </c>
      <c r="J43" s="16"/>
      <c r="K43" s="16"/>
      <c r="L43" s="57"/>
    </row>
    <row r="44" spans="1:12" ht="30" x14ac:dyDescent="0.25">
      <c r="A44" s="15" t="s">
        <v>111</v>
      </c>
      <c r="B44" s="20" t="s">
        <v>112</v>
      </c>
      <c r="C44" s="10">
        <v>43046</v>
      </c>
      <c r="D44" s="65" t="s">
        <v>113</v>
      </c>
      <c r="E44" s="7" t="s">
        <v>114</v>
      </c>
      <c r="F44" s="9">
        <v>2340</v>
      </c>
      <c r="G44" s="16"/>
      <c r="H44" s="16"/>
      <c r="I44" s="16" t="s">
        <v>42</v>
      </c>
      <c r="J44" s="16"/>
      <c r="K44" s="16"/>
    </row>
    <row r="45" spans="1:12" ht="30" x14ac:dyDescent="0.25">
      <c r="A45" s="15" t="s">
        <v>117</v>
      </c>
      <c r="B45" s="20" t="s">
        <v>116</v>
      </c>
      <c r="C45" s="10">
        <v>43046</v>
      </c>
      <c r="D45" s="65" t="s">
        <v>113</v>
      </c>
      <c r="E45" s="7" t="s">
        <v>115</v>
      </c>
      <c r="F45" s="9">
        <v>450</v>
      </c>
      <c r="G45" s="16"/>
      <c r="H45" s="16"/>
      <c r="I45" s="16" t="s">
        <v>42</v>
      </c>
      <c r="J45" s="16"/>
      <c r="K45" s="16"/>
    </row>
    <row r="46" spans="1:12" ht="45" x14ac:dyDescent="0.25">
      <c r="A46" s="20" t="s">
        <v>24</v>
      </c>
      <c r="B46" s="71" t="s">
        <v>133</v>
      </c>
      <c r="C46" s="10">
        <v>43046</v>
      </c>
      <c r="D46" s="15" t="s">
        <v>134</v>
      </c>
      <c r="E46" s="7" t="s">
        <v>135</v>
      </c>
      <c r="F46" s="9">
        <v>18689.43</v>
      </c>
      <c r="G46" s="16"/>
      <c r="H46" s="16"/>
      <c r="I46" s="16" t="s">
        <v>42</v>
      </c>
      <c r="J46" s="16"/>
      <c r="K46" s="16"/>
    </row>
    <row r="47" spans="1:12" ht="45" x14ac:dyDescent="0.25">
      <c r="A47" s="20" t="s">
        <v>197</v>
      </c>
      <c r="B47" s="71">
        <v>3221</v>
      </c>
      <c r="C47" s="10">
        <v>43047</v>
      </c>
      <c r="D47" s="15" t="s">
        <v>198</v>
      </c>
      <c r="E47" s="7" t="s">
        <v>199</v>
      </c>
      <c r="F47" s="9">
        <v>221156.49</v>
      </c>
      <c r="G47" s="16"/>
      <c r="H47" s="16"/>
      <c r="I47" s="16" t="s">
        <v>42</v>
      </c>
      <c r="J47" s="16"/>
      <c r="K47" s="16"/>
    </row>
    <row r="48" spans="1:12" ht="30" x14ac:dyDescent="0.25">
      <c r="A48" s="20" t="s">
        <v>200</v>
      </c>
      <c r="B48" s="71">
        <v>99485</v>
      </c>
      <c r="C48" s="10">
        <v>43048</v>
      </c>
      <c r="D48" s="15" t="s">
        <v>201</v>
      </c>
      <c r="E48" s="7" t="s">
        <v>202</v>
      </c>
      <c r="F48" s="9">
        <v>12600</v>
      </c>
      <c r="G48" s="16"/>
      <c r="H48" s="16"/>
      <c r="I48" s="16" t="s">
        <v>42</v>
      </c>
      <c r="J48" s="16"/>
      <c r="K48" s="16"/>
    </row>
    <row r="49" spans="1:11" ht="30" x14ac:dyDescent="0.25">
      <c r="A49" s="15" t="s">
        <v>118</v>
      </c>
      <c r="B49" s="20" t="s">
        <v>119</v>
      </c>
      <c r="C49" s="10">
        <v>43053</v>
      </c>
      <c r="D49" s="65" t="s">
        <v>113</v>
      </c>
      <c r="E49" s="7" t="s">
        <v>120</v>
      </c>
      <c r="F49" s="9">
        <v>1935</v>
      </c>
      <c r="G49" s="16"/>
      <c r="H49" s="16"/>
      <c r="I49" s="16" t="s">
        <v>42</v>
      </c>
      <c r="J49" s="16"/>
      <c r="K49" s="16"/>
    </row>
    <row r="50" spans="1:11" ht="45" x14ac:dyDescent="0.25">
      <c r="A50" s="20" t="s">
        <v>24</v>
      </c>
      <c r="B50" s="20" t="s">
        <v>127</v>
      </c>
      <c r="C50" s="10">
        <v>43053</v>
      </c>
      <c r="D50" s="65" t="s">
        <v>128</v>
      </c>
      <c r="E50" s="7" t="s">
        <v>129</v>
      </c>
      <c r="F50" s="9">
        <v>15229.81</v>
      </c>
      <c r="G50" s="16"/>
      <c r="H50" s="16"/>
      <c r="I50" s="16" t="s">
        <v>42</v>
      </c>
      <c r="J50" s="16"/>
      <c r="K50" s="16"/>
    </row>
    <row r="51" spans="1:11" ht="45" x14ac:dyDescent="0.25">
      <c r="A51" s="20" t="s">
        <v>24</v>
      </c>
      <c r="B51" s="20" t="s">
        <v>130</v>
      </c>
      <c r="C51" s="10">
        <v>43055</v>
      </c>
      <c r="D51" s="65" t="s">
        <v>132</v>
      </c>
      <c r="E51" s="7" t="s">
        <v>131</v>
      </c>
      <c r="F51" s="9">
        <v>5814.49</v>
      </c>
      <c r="G51" s="16"/>
      <c r="H51" s="16"/>
      <c r="I51" s="16" t="s">
        <v>42</v>
      </c>
      <c r="J51" s="16"/>
      <c r="K51" s="16"/>
    </row>
    <row r="52" spans="1:11" ht="30" x14ac:dyDescent="0.25">
      <c r="A52" s="15" t="s">
        <v>123</v>
      </c>
      <c r="B52" s="20" t="s">
        <v>122</v>
      </c>
      <c r="C52" s="10">
        <v>43061</v>
      </c>
      <c r="D52" s="65" t="s">
        <v>113</v>
      </c>
      <c r="E52" s="7" t="s">
        <v>121</v>
      </c>
      <c r="F52" s="9">
        <v>2565</v>
      </c>
      <c r="G52" s="16"/>
      <c r="H52" s="16"/>
      <c r="I52" s="16" t="s">
        <v>42</v>
      </c>
      <c r="J52" s="16"/>
      <c r="K52" s="16"/>
    </row>
    <row r="53" spans="1:11" ht="30" x14ac:dyDescent="0.25">
      <c r="A53" s="15" t="s">
        <v>124</v>
      </c>
      <c r="B53" s="20" t="s">
        <v>125</v>
      </c>
      <c r="C53" s="10">
        <v>43067</v>
      </c>
      <c r="D53" s="65" t="s">
        <v>113</v>
      </c>
      <c r="E53" s="7" t="s">
        <v>126</v>
      </c>
      <c r="F53" s="9">
        <v>2790</v>
      </c>
      <c r="G53" s="16"/>
      <c r="H53" s="16"/>
      <c r="I53" s="16" t="s">
        <v>42</v>
      </c>
      <c r="J53" s="16"/>
      <c r="K53" s="16"/>
    </row>
    <row r="54" spans="1:11" ht="30" x14ac:dyDescent="0.25">
      <c r="A54" s="85" t="s">
        <v>143</v>
      </c>
      <c r="B54" s="86">
        <v>109</v>
      </c>
      <c r="C54" s="87">
        <v>43067</v>
      </c>
      <c r="D54" s="90" t="s">
        <v>68</v>
      </c>
      <c r="E54" s="88" t="s">
        <v>144</v>
      </c>
      <c r="F54" s="91">
        <v>23576.400000000001</v>
      </c>
      <c r="G54" s="16"/>
      <c r="H54" s="16"/>
      <c r="I54" s="16" t="s">
        <v>42</v>
      </c>
      <c r="J54" s="16"/>
      <c r="K54" s="16"/>
    </row>
    <row r="55" spans="1:11" ht="30" x14ac:dyDescent="0.25">
      <c r="A55" s="20" t="s">
        <v>94</v>
      </c>
      <c r="B55" s="63">
        <v>600329623945</v>
      </c>
      <c r="C55" s="24">
        <v>43069</v>
      </c>
      <c r="D55" s="65" t="s">
        <v>23</v>
      </c>
      <c r="E55" s="7" t="s">
        <v>95</v>
      </c>
      <c r="F55" s="84">
        <v>399184.43</v>
      </c>
      <c r="G55" s="16"/>
      <c r="H55" s="16"/>
      <c r="I55" s="16" t="s">
        <v>42</v>
      </c>
      <c r="J55" s="20"/>
      <c r="K55" s="20"/>
    </row>
    <row r="56" spans="1:11" ht="30" x14ac:dyDescent="0.25">
      <c r="A56" s="20" t="s">
        <v>96</v>
      </c>
      <c r="B56" s="63">
        <v>600918521011</v>
      </c>
      <c r="C56" s="24">
        <v>43069</v>
      </c>
      <c r="D56" s="93" t="s">
        <v>23</v>
      </c>
      <c r="E56" s="7" t="s">
        <v>95</v>
      </c>
      <c r="F56" s="84">
        <v>7366.25</v>
      </c>
      <c r="G56" s="16"/>
      <c r="H56" s="16"/>
      <c r="I56" s="16" t="s">
        <v>42</v>
      </c>
      <c r="J56" s="20"/>
      <c r="K56" s="20"/>
    </row>
    <row r="57" spans="1:11" ht="45" x14ac:dyDescent="0.25">
      <c r="A57" s="20" t="s">
        <v>99</v>
      </c>
      <c r="B57" s="63">
        <v>22420</v>
      </c>
      <c r="C57" s="24">
        <v>43076</v>
      </c>
      <c r="D57" s="93" t="s">
        <v>100</v>
      </c>
      <c r="E57" s="7" t="s">
        <v>101</v>
      </c>
      <c r="F57" s="84">
        <v>226285.07</v>
      </c>
      <c r="G57" s="16"/>
      <c r="H57" s="16" t="s">
        <v>42</v>
      </c>
      <c r="I57" s="20"/>
      <c r="J57" s="20"/>
      <c r="K57" s="20"/>
    </row>
    <row r="58" spans="1:11" ht="60" x14ac:dyDescent="0.25">
      <c r="A58" s="20" t="s">
        <v>192</v>
      </c>
      <c r="B58" s="63">
        <v>1623122</v>
      </c>
      <c r="C58" s="24">
        <v>43074</v>
      </c>
      <c r="D58" s="93" t="s">
        <v>146</v>
      </c>
      <c r="E58" s="7" t="s">
        <v>193</v>
      </c>
      <c r="F58" s="84">
        <v>30042.68</v>
      </c>
      <c r="G58" s="16"/>
      <c r="H58" s="16" t="s">
        <v>42</v>
      </c>
      <c r="I58" s="20"/>
      <c r="J58" s="20"/>
      <c r="K58" s="20"/>
    </row>
    <row r="59" spans="1:11" ht="30" x14ac:dyDescent="0.25">
      <c r="A59" s="20" t="s">
        <v>166</v>
      </c>
      <c r="B59" s="63" t="s">
        <v>167</v>
      </c>
      <c r="C59" s="24">
        <v>43074</v>
      </c>
      <c r="D59" s="65" t="s">
        <v>113</v>
      </c>
      <c r="E59" s="7" t="s">
        <v>168</v>
      </c>
      <c r="F59" s="84">
        <v>2835</v>
      </c>
      <c r="G59" s="16"/>
      <c r="H59" s="16" t="s">
        <v>42</v>
      </c>
      <c r="I59" s="20"/>
      <c r="J59" s="20"/>
      <c r="K59" s="20"/>
    </row>
    <row r="60" spans="1:11" ht="45" x14ac:dyDescent="0.25">
      <c r="A60" s="20" t="s">
        <v>158</v>
      </c>
      <c r="B60" s="63">
        <v>2629</v>
      </c>
      <c r="C60" s="24">
        <v>43080</v>
      </c>
      <c r="D60" s="93" t="s">
        <v>159</v>
      </c>
      <c r="E60" s="7" t="s">
        <v>160</v>
      </c>
      <c r="F60" s="84">
        <v>126028.07</v>
      </c>
      <c r="G60" s="16"/>
      <c r="H60" s="16" t="s">
        <v>42</v>
      </c>
      <c r="I60" s="20"/>
      <c r="J60" s="20"/>
      <c r="K60" s="20"/>
    </row>
    <row r="61" spans="1:11" ht="45" x14ac:dyDescent="0.25">
      <c r="A61" s="20" t="s">
        <v>108</v>
      </c>
      <c r="B61" s="63">
        <v>14803</v>
      </c>
      <c r="C61" s="24">
        <v>43080</v>
      </c>
      <c r="D61" s="93" t="s">
        <v>109</v>
      </c>
      <c r="E61" s="7" t="s">
        <v>110</v>
      </c>
      <c r="F61" s="84">
        <v>2388.58</v>
      </c>
      <c r="G61" s="16"/>
      <c r="H61" s="16" t="s">
        <v>42</v>
      </c>
      <c r="I61" s="20"/>
      <c r="J61" s="20"/>
      <c r="K61" s="20"/>
    </row>
    <row r="62" spans="1:11" ht="45" x14ac:dyDescent="0.25">
      <c r="A62" s="20" t="s">
        <v>97</v>
      </c>
      <c r="B62" s="63">
        <v>13575</v>
      </c>
      <c r="C62" s="24">
        <v>43081</v>
      </c>
      <c r="D62" s="93" t="s">
        <v>86</v>
      </c>
      <c r="E62" s="7" t="s">
        <v>98</v>
      </c>
      <c r="F62" s="84">
        <v>68223.37</v>
      </c>
      <c r="G62" s="16"/>
      <c r="H62" s="16" t="s">
        <v>42</v>
      </c>
      <c r="I62" s="20"/>
      <c r="J62" s="20"/>
      <c r="K62" s="20"/>
    </row>
    <row r="63" spans="1:11" ht="30" x14ac:dyDescent="0.25">
      <c r="A63" s="20" t="s">
        <v>172</v>
      </c>
      <c r="B63" s="63" t="s">
        <v>173</v>
      </c>
      <c r="C63" s="24">
        <v>43082</v>
      </c>
      <c r="D63" s="65" t="s">
        <v>113</v>
      </c>
      <c r="E63" s="7" t="s">
        <v>174</v>
      </c>
      <c r="F63" s="84">
        <v>3150</v>
      </c>
      <c r="G63" s="16"/>
      <c r="H63" s="16" t="s">
        <v>42</v>
      </c>
      <c r="I63" s="20"/>
      <c r="J63" s="20"/>
      <c r="K63" s="20"/>
    </row>
    <row r="64" spans="1:11" ht="45" x14ac:dyDescent="0.25">
      <c r="A64" s="20" t="s">
        <v>148</v>
      </c>
      <c r="B64" s="63">
        <v>1071</v>
      </c>
      <c r="C64" s="24">
        <v>43083</v>
      </c>
      <c r="D64" s="93" t="s">
        <v>149</v>
      </c>
      <c r="E64" s="7" t="s">
        <v>150</v>
      </c>
      <c r="F64" s="84">
        <v>5748.37</v>
      </c>
      <c r="G64" s="16"/>
      <c r="H64" s="16" t="s">
        <v>42</v>
      </c>
      <c r="I64" s="20"/>
      <c r="J64" s="20"/>
      <c r="K64" s="20"/>
    </row>
    <row r="65" spans="1:11" ht="30" x14ac:dyDescent="0.25">
      <c r="A65" s="20" t="s">
        <v>145</v>
      </c>
      <c r="B65" s="63">
        <v>1627685</v>
      </c>
      <c r="C65" s="24">
        <v>43084</v>
      </c>
      <c r="D65" s="93" t="s">
        <v>146</v>
      </c>
      <c r="E65" s="7" t="s">
        <v>147</v>
      </c>
      <c r="F65" s="84">
        <v>189207.3</v>
      </c>
      <c r="G65" s="16"/>
      <c r="H65" s="16" t="s">
        <v>42</v>
      </c>
      <c r="I65" s="20"/>
      <c r="J65" s="20"/>
      <c r="K65" s="20"/>
    </row>
    <row r="66" spans="1:11" ht="30" x14ac:dyDescent="0.25">
      <c r="A66" s="20" t="s">
        <v>169</v>
      </c>
      <c r="B66" s="63" t="s">
        <v>170</v>
      </c>
      <c r="C66" s="24">
        <v>43089</v>
      </c>
      <c r="D66" s="65" t="s">
        <v>113</v>
      </c>
      <c r="E66" s="7" t="s">
        <v>171</v>
      </c>
      <c r="F66" s="84">
        <v>1575</v>
      </c>
      <c r="G66" s="16"/>
      <c r="H66" s="16" t="s">
        <v>42</v>
      </c>
      <c r="I66" s="20"/>
      <c r="J66" s="20"/>
      <c r="K66" s="20"/>
    </row>
    <row r="67" spans="1:11" ht="30" x14ac:dyDescent="0.25">
      <c r="A67" s="20" t="s">
        <v>102</v>
      </c>
      <c r="B67" s="63">
        <v>2945</v>
      </c>
      <c r="C67" s="24">
        <v>43091</v>
      </c>
      <c r="D67" s="93" t="s">
        <v>103</v>
      </c>
      <c r="E67" s="7" t="s">
        <v>104</v>
      </c>
      <c r="F67" s="84">
        <v>61147.13</v>
      </c>
      <c r="G67" s="16"/>
      <c r="H67" s="16" t="s">
        <v>42</v>
      </c>
      <c r="I67" s="20"/>
      <c r="J67" s="20"/>
      <c r="K67" s="20"/>
    </row>
    <row r="68" spans="1:11" ht="30" x14ac:dyDescent="0.25">
      <c r="A68" s="20" t="s">
        <v>175</v>
      </c>
      <c r="B68" s="63" t="s">
        <v>176</v>
      </c>
      <c r="C68" s="24">
        <v>43096</v>
      </c>
      <c r="D68" s="65" t="s">
        <v>113</v>
      </c>
      <c r="E68" s="7" t="s">
        <v>177</v>
      </c>
      <c r="F68" s="84">
        <v>2025</v>
      </c>
      <c r="G68" s="16"/>
      <c r="H68" s="16" t="s">
        <v>42</v>
      </c>
      <c r="I68" s="20"/>
      <c r="J68" s="20"/>
      <c r="K68" s="20"/>
    </row>
    <row r="69" spans="1:11" ht="45" x14ac:dyDescent="0.25">
      <c r="A69" s="20" t="s">
        <v>206</v>
      </c>
      <c r="B69" s="63">
        <v>119</v>
      </c>
      <c r="C69" s="24">
        <v>43097</v>
      </c>
      <c r="D69" s="65" t="s">
        <v>207</v>
      </c>
      <c r="E69" s="7" t="s">
        <v>208</v>
      </c>
      <c r="F69" s="84">
        <v>5470.78</v>
      </c>
      <c r="G69" s="16"/>
      <c r="H69" s="16" t="s">
        <v>42</v>
      </c>
      <c r="I69" s="20"/>
      <c r="J69" s="20"/>
      <c r="K69" s="20"/>
    </row>
    <row r="70" spans="1:11" ht="30" x14ac:dyDescent="0.25">
      <c r="A70" s="15" t="s">
        <v>140</v>
      </c>
      <c r="B70" s="20">
        <v>110</v>
      </c>
      <c r="C70" s="10">
        <v>43097</v>
      </c>
      <c r="D70" s="65" t="s">
        <v>68</v>
      </c>
      <c r="E70" s="7" t="s">
        <v>139</v>
      </c>
      <c r="F70" s="9">
        <v>64660.81</v>
      </c>
      <c r="G70" s="16"/>
      <c r="H70" s="16" t="s">
        <v>42</v>
      </c>
      <c r="I70" s="20"/>
      <c r="J70" s="20"/>
      <c r="K70" s="20"/>
    </row>
    <row r="71" spans="1:11" ht="30" x14ac:dyDescent="0.25">
      <c r="A71" s="15" t="s">
        <v>141</v>
      </c>
      <c r="B71" s="20">
        <v>86</v>
      </c>
      <c r="C71" s="10">
        <v>43097</v>
      </c>
      <c r="D71" s="65" t="s">
        <v>68</v>
      </c>
      <c r="E71" s="7" t="s">
        <v>139</v>
      </c>
      <c r="F71" s="9">
        <v>1828.66</v>
      </c>
      <c r="G71" s="16"/>
      <c r="H71" s="16" t="s">
        <v>42</v>
      </c>
      <c r="I71" s="20"/>
      <c r="J71" s="20"/>
      <c r="K71" s="20"/>
    </row>
    <row r="72" spans="1:11" ht="30" x14ac:dyDescent="0.25">
      <c r="A72" s="15" t="s">
        <v>142</v>
      </c>
      <c r="B72" s="20">
        <v>8</v>
      </c>
      <c r="C72" s="10">
        <v>43097</v>
      </c>
      <c r="D72" s="65" t="s">
        <v>68</v>
      </c>
      <c r="E72" s="7" t="s">
        <v>139</v>
      </c>
      <c r="F72" s="9">
        <v>1382.45</v>
      </c>
      <c r="G72" s="16"/>
      <c r="H72" s="16" t="s">
        <v>42</v>
      </c>
      <c r="I72" s="20"/>
      <c r="J72" s="20"/>
      <c r="K72" s="20"/>
    </row>
    <row r="73" spans="1:11" ht="30" x14ac:dyDescent="0.25">
      <c r="A73" s="15" t="s">
        <v>223</v>
      </c>
      <c r="B73" s="63">
        <v>600329624006</v>
      </c>
      <c r="C73" s="24">
        <v>43100</v>
      </c>
      <c r="D73" s="65" t="s">
        <v>23</v>
      </c>
      <c r="E73" s="7" t="s">
        <v>178</v>
      </c>
      <c r="F73" s="9">
        <v>361696.43</v>
      </c>
      <c r="G73" s="16"/>
      <c r="H73" s="16" t="s">
        <v>42</v>
      </c>
      <c r="I73" s="20"/>
      <c r="J73" s="20"/>
      <c r="K73" s="20"/>
    </row>
    <row r="74" spans="1:11" ht="30" x14ac:dyDescent="0.25">
      <c r="A74" s="15" t="s">
        <v>224</v>
      </c>
      <c r="B74" s="63">
        <v>600918521108</v>
      </c>
      <c r="C74" s="24">
        <v>43100</v>
      </c>
      <c r="D74" s="93" t="s">
        <v>23</v>
      </c>
      <c r="E74" s="7" t="s">
        <v>178</v>
      </c>
      <c r="F74" s="9">
        <v>8284.7099999999991</v>
      </c>
      <c r="G74" s="16"/>
      <c r="H74" s="16" t="s">
        <v>42</v>
      </c>
      <c r="I74" s="20"/>
      <c r="J74" s="20"/>
      <c r="K74" s="20"/>
    </row>
    <row r="75" spans="1:11" x14ac:dyDescent="0.25">
      <c r="A75" s="101" t="s">
        <v>218</v>
      </c>
      <c r="B75" s="101"/>
      <c r="C75" s="101"/>
      <c r="D75" s="101"/>
      <c r="E75" s="101"/>
      <c r="F75" s="92">
        <f>SUM(F10:F74)</f>
        <v>5805252.25</v>
      </c>
      <c r="G75" s="72"/>
      <c r="H75" s="72"/>
      <c r="I75" s="72"/>
      <c r="J75" s="72"/>
      <c r="K75" s="72"/>
    </row>
    <row r="76" spans="1:11" ht="45" x14ac:dyDescent="0.25">
      <c r="A76" s="15" t="s">
        <v>156</v>
      </c>
      <c r="B76" s="20">
        <v>78068</v>
      </c>
      <c r="C76" s="10">
        <v>43118</v>
      </c>
      <c r="D76" s="65" t="s">
        <v>106</v>
      </c>
      <c r="E76" s="7" t="s">
        <v>157</v>
      </c>
      <c r="F76" s="9">
        <v>35212.43</v>
      </c>
      <c r="G76" s="16" t="s">
        <v>42</v>
      </c>
      <c r="H76" s="16"/>
      <c r="I76" s="20"/>
      <c r="J76" s="20"/>
      <c r="K76" s="20"/>
    </row>
    <row r="77" spans="1:11" ht="45" x14ac:dyDescent="0.25">
      <c r="A77" s="15" t="s">
        <v>179</v>
      </c>
      <c r="B77" s="20">
        <v>42</v>
      </c>
      <c r="C77" s="10">
        <v>43102</v>
      </c>
      <c r="D77" s="65" t="s">
        <v>180</v>
      </c>
      <c r="E77" s="7" t="s">
        <v>181</v>
      </c>
      <c r="F77" s="9">
        <v>10502</v>
      </c>
      <c r="G77" s="16" t="s">
        <v>42</v>
      </c>
      <c r="H77" s="16"/>
      <c r="I77" s="20"/>
      <c r="J77" s="20"/>
      <c r="K77" s="20"/>
    </row>
    <row r="78" spans="1:11" ht="30" x14ac:dyDescent="0.25">
      <c r="A78" s="15" t="s">
        <v>203</v>
      </c>
      <c r="B78" s="20">
        <v>10292</v>
      </c>
      <c r="C78" s="10">
        <v>43104</v>
      </c>
      <c r="D78" s="65" t="s">
        <v>204</v>
      </c>
      <c r="E78" s="7" t="s">
        <v>205</v>
      </c>
      <c r="F78" s="9">
        <v>24367</v>
      </c>
      <c r="G78" s="16" t="s">
        <v>42</v>
      </c>
      <c r="H78" s="16"/>
      <c r="I78" s="20"/>
      <c r="J78" s="20"/>
      <c r="K78" s="20"/>
    </row>
    <row r="79" spans="1:11" ht="45" x14ac:dyDescent="0.25">
      <c r="A79" s="15" t="s">
        <v>161</v>
      </c>
      <c r="B79" s="20">
        <v>51827</v>
      </c>
      <c r="C79" s="10">
        <v>43110</v>
      </c>
      <c r="D79" s="65" t="s">
        <v>162</v>
      </c>
      <c r="E79" s="7" t="s">
        <v>98</v>
      </c>
      <c r="F79" s="9">
        <v>69856</v>
      </c>
      <c r="G79" s="16" t="s">
        <v>42</v>
      </c>
      <c r="H79" s="16"/>
      <c r="I79" s="20"/>
      <c r="J79" s="20"/>
      <c r="K79" s="20"/>
    </row>
    <row r="80" spans="1:11" ht="45" x14ac:dyDescent="0.25">
      <c r="A80" s="15" t="s">
        <v>209</v>
      </c>
      <c r="B80" s="20">
        <v>19295</v>
      </c>
      <c r="C80" s="10">
        <v>43111</v>
      </c>
      <c r="D80" s="65" t="s">
        <v>210</v>
      </c>
      <c r="E80" s="7" t="s">
        <v>211</v>
      </c>
      <c r="F80" s="9">
        <v>21611.7</v>
      </c>
      <c r="G80" s="16" t="s">
        <v>42</v>
      </c>
      <c r="H80" s="16"/>
      <c r="I80" s="20"/>
      <c r="J80" s="20"/>
      <c r="K80" s="20"/>
    </row>
    <row r="81" spans="1:11" ht="45" x14ac:dyDescent="0.25">
      <c r="A81" s="20" t="s">
        <v>24</v>
      </c>
      <c r="B81" s="20" t="s">
        <v>220</v>
      </c>
      <c r="C81" s="10">
        <v>43115</v>
      </c>
      <c r="D81" s="65" t="s">
        <v>221</v>
      </c>
      <c r="E81" s="7" t="s">
        <v>222</v>
      </c>
      <c r="F81" s="9">
        <v>131536.69</v>
      </c>
      <c r="G81" s="16" t="s">
        <v>42</v>
      </c>
      <c r="H81" s="16"/>
      <c r="I81" s="20"/>
      <c r="J81" s="20"/>
      <c r="K81" s="20"/>
    </row>
    <row r="82" spans="1:11" ht="45" x14ac:dyDescent="0.25">
      <c r="A82" s="15" t="s">
        <v>212</v>
      </c>
      <c r="B82" s="20">
        <v>1049</v>
      </c>
      <c r="C82" s="10">
        <v>43115</v>
      </c>
      <c r="D82" s="65" t="s">
        <v>213</v>
      </c>
      <c r="E82" s="7" t="s">
        <v>214</v>
      </c>
      <c r="F82" s="9">
        <v>104800</v>
      </c>
      <c r="G82" s="16" t="s">
        <v>42</v>
      </c>
      <c r="H82" s="16"/>
      <c r="I82" s="20"/>
      <c r="J82" s="20"/>
      <c r="K82" s="20"/>
    </row>
    <row r="83" spans="1:11" ht="30" x14ac:dyDescent="0.25">
      <c r="A83" s="15" t="s">
        <v>215</v>
      </c>
      <c r="B83" s="20">
        <v>1048</v>
      </c>
      <c r="C83" s="10">
        <v>43115</v>
      </c>
      <c r="D83" s="65" t="s">
        <v>213</v>
      </c>
      <c r="E83" s="7" t="s">
        <v>216</v>
      </c>
      <c r="F83" s="9">
        <v>100400</v>
      </c>
      <c r="G83" s="16" t="s">
        <v>42</v>
      </c>
      <c r="H83" s="16"/>
      <c r="I83" s="20"/>
      <c r="J83" s="20"/>
      <c r="K83" s="20"/>
    </row>
    <row r="84" spans="1:11" ht="30" x14ac:dyDescent="0.25">
      <c r="A84" s="15" t="s">
        <v>217</v>
      </c>
      <c r="B84" s="20">
        <v>1047</v>
      </c>
      <c r="C84" s="10">
        <v>43115</v>
      </c>
      <c r="D84" s="65" t="s">
        <v>213</v>
      </c>
      <c r="E84" s="7" t="s">
        <v>216</v>
      </c>
      <c r="F84" s="9">
        <v>149800</v>
      </c>
      <c r="G84" s="16" t="s">
        <v>42</v>
      </c>
      <c r="H84" s="16"/>
      <c r="I84" s="20"/>
      <c r="J84" s="20"/>
      <c r="K84" s="20"/>
    </row>
    <row r="85" spans="1:11" ht="30" x14ac:dyDescent="0.25">
      <c r="A85" s="15" t="s">
        <v>182</v>
      </c>
      <c r="B85" s="20">
        <v>314</v>
      </c>
      <c r="C85" s="10">
        <v>43115</v>
      </c>
      <c r="D85" s="65" t="s">
        <v>183</v>
      </c>
      <c r="E85" s="7" t="s">
        <v>184</v>
      </c>
      <c r="F85" s="9">
        <v>624834.23</v>
      </c>
      <c r="G85" s="16" t="s">
        <v>42</v>
      </c>
      <c r="H85" s="16"/>
      <c r="I85" s="20"/>
      <c r="J85" s="20"/>
      <c r="K85" s="20"/>
    </row>
    <row r="86" spans="1:11" ht="30" x14ac:dyDescent="0.25">
      <c r="A86" s="15" t="s">
        <v>163</v>
      </c>
      <c r="B86" s="20">
        <v>23</v>
      </c>
      <c r="C86" s="10">
        <v>43122</v>
      </c>
      <c r="D86" s="65" t="s">
        <v>164</v>
      </c>
      <c r="E86" s="7" t="s">
        <v>165</v>
      </c>
      <c r="F86" s="9">
        <v>199809.99</v>
      </c>
      <c r="G86" s="16" t="s">
        <v>42</v>
      </c>
      <c r="H86" s="16"/>
      <c r="I86" s="20"/>
      <c r="J86" s="20"/>
      <c r="K86" s="20"/>
    </row>
    <row r="87" spans="1:11" ht="30" x14ac:dyDescent="0.25">
      <c r="A87" s="15" t="s">
        <v>187</v>
      </c>
      <c r="B87" s="20">
        <v>21</v>
      </c>
      <c r="C87" s="10">
        <v>43128</v>
      </c>
      <c r="D87" s="65" t="s">
        <v>68</v>
      </c>
      <c r="E87" s="7" t="s">
        <v>188</v>
      </c>
      <c r="F87" s="9">
        <v>24492.42</v>
      </c>
      <c r="G87" s="16" t="s">
        <v>42</v>
      </c>
      <c r="H87" s="16"/>
      <c r="I87" s="20"/>
      <c r="J87" s="20"/>
      <c r="K87" s="20"/>
    </row>
    <row r="88" spans="1:11" ht="30" x14ac:dyDescent="0.25">
      <c r="A88" s="15" t="s">
        <v>189</v>
      </c>
      <c r="B88" s="20">
        <v>111</v>
      </c>
      <c r="C88" s="10">
        <v>43128</v>
      </c>
      <c r="D88" s="65" t="s">
        <v>68</v>
      </c>
      <c r="E88" s="7" t="s">
        <v>186</v>
      </c>
      <c r="F88" s="9">
        <v>62737.39</v>
      </c>
      <c r="G88" s="16" t="s">
        <v>42</v>
      </c>
      <c r="H88" s="16"/>
      <c r="I88" s="20"/>
      <c r="J88" s="20"/>
      <c r="K88" s="20"/>
    </row>
    <row r="89" spans="1:11" ht="30" x14ac:dyDescent="0.25">
      <c r="A89" s="15" t="s">
        <v>185</v>
      </c>
      <c r="B89" s="20">
        <v>87</v>
      </c>
      <c r="C89" s="10">
        <v>43128</v>
      </c>
      <c r="D89" s="65" t="s">
        <v>68</v>
      </c>
      <c r="E89" s="7" t="s">
        <v>186</v>
      </c>
      <c r="F89" s="9">
        <v>1935.04</v>
      </c>
      <c r="G89" s="16" t="s">
        <v>42</v>
      </c>
      <c r="H89" s="16"/>
      <c r="I89" s="20"/>
      <c r="J89" s="20"/>
      <c r="K89" s="20"/>
    </row>
    <row r="90" spans="1:11" ht="30" x14ac:dyDescent="0.25">
      <c r="A90" s="15" t="s">
        <v>190</v>
      </c>
      <c r="B90" s="20">
        <v>7</v>
      </c>
      <c r="C90" s="10">
        <v>43128</v>
      </c>
      <c r="D90" s="65" t="s">
        <v>68</v>
      </c>
      <c r="E90" s="7" t="s">
        <v>186</v>
      </c>
      <c r="F90" s="9">
        <v>1352.8</v>
      </c>
      <c r="G90" s="16" t="s">
        <v>42</v>
      </c>
      <c r="H90" s="16"/>
      <c r="I90" s="20"/>
      <c r="J90" s="20"/>
      <c r="K90" s="20"/>
    </row>
    <row r="91" spans="1:11" ht="30" x14ac:dyDescent="0.25">
      <c r="A91" s="15" t="s">
        <v>191</v>
      </c>
      <c r="B91" s="20">
        <v>3</v>
      </c>
      <c r="C91" s="10">
        <v>43128</v>
      </c>
      <c r="D91" s="65" t="s">
        <v>68</v>
      </c>
      <c r="E91" s="7" t="s">
        <v>186</v>
      </c>
      <c r="F91" s="9">
        <v>12765.81</v>
      </c>
      <c r="G91" s="16" t="s">
        <v>42</v>
      </c>
      <c r="H91" s="16"/>
      <c r="I91" s="20"/>
      <c r="J91" s="20"/>
      <c r="K91" s="20"/>
    </row>
    <row r="92" spans="1:11" x14ac:dyDescent="0.25">
      <c r="A92" s="73"/>
      <c r="B92" s="74"/>
      <c r="C92" s="75"/>
      <c r="D92" s="76" t="s">
        <v>219</v>
      </c>
      <c r="E92" s="77"/>
      <c r="F92" s="78">
        <f>SUM(F76:F91)</f>
        <v>1576013.5</v>
      </c>
      <c r="G92" s="74"/>
      <c r="H92" s="74"/>
      <c r="I92" s="74"/>
      <c r="J92" s="74"/>
      <c r="K92" s="74"/>
    </row>
    <row r="93" spans="1:11" x14ac:dyDescent="0.25">
      <c r="A93" s="15"/>
      <c r="B93" s="20"/>
      <c r="C93" s="10"/>
      <c r="D93" s="65"/>
      <c r="E93" s="7"/>
      <c r="F93" s="70">
        <f>+F75+F92</f>
        <v>7381265.75</v>
      </c>
      <c r="G93" s="71"/>
      <c r="H93" s="71"/>
      <c r="I93" s="71"/>
      <c r="J93" s="71"/>
      <c r="K93" s="71"/>
    </row>
    <row r="94" spans="1:11" x14ac:dyDescent="0.25">
      <c r="A94" s="22"/>
      <c r="B94" s="23"/>
      <c r="C94" s="11"/>
      <c r="D94" s="12"/>
      <c r="E94" s="13"/>
      <c r="F94" s="25"/>
      <c r="G94" s="51"/>
      <c r="H94" s="51"/>
      <c r="I94" s="51"/>
      <c r="J94" s="51"/>
      <c r="K94" s="51"/>
    </row>
    <row r="95" spans="1:11" x14ac:dyDescent="0.25">
      <c r="A95" s="22"/>
      <c r="B95" s="23"/>
      <c r="C95" s="11"/>
      <c r="D95" s="12"/>
      <c r="E95" s="13"/>
      <c r="F95" s="25"/>
      <c r="G95" s="51"/>
      <c r="H95" s="51"/>
      <c r="I95" s="51"/>
      <c r="J95" s="51"/>
      <c r="K95" s="51"/>
    </row>
    <row r="96" spans="1:11" x14ac:dyDescent="0.25">
      <c r="B96" s="2" t="s">
        <v>12</v>
      </c>
      <c r="C96" s="6"/>
      <c r="D96" s="6"/>
      <c r="E96" s="4" t="s">
        <v>11</v>
      </c>
      <c r="F96" s="95" t="s">
        <v>10</v>
      </c>
      <c r="G96" s="95"/>
    </row>
    <row r="97" spans="2:7" x14ac:dyDescent="0.25">
      <c r="B97" s="3"/>
      <c r="C97" s="5" t="s">
        <v>7</v>
      </c>
      <c r="D97" s="5"/>
      <c r="E97" s="3" t="s">
        <v>4</v>
      </c>
      <c r="F97" s="96" t="s">
        <v>5</v>
      </c>
      <c r="G97" s="96"/>
    </row>
    <row r="98" spans="2:7" x14ac:dyDescent="0.25">
      <c r="F98" s="17"/>
    </row>
    <row r="99" spans="2:7" x14ac:dyDescent="0.25">
      <c r="B99" s="82"/>
      <c r="F99" s="17"/>
    </row>
    <row r="100" spans="2:7" x14ac:dyDescent="0.25">
      <c r="B100" s="82"/>
      <c r="F100" s="17"/>
    </row>
    <row r="101" spans="2:7" x14ac:dyDescent="0.25">
      <c r="B101" s="82"/>
      <c r="F101" s="17"/>
    </row>
    <row r="102" spans="2:7" x14ac:dyDescent="0.25">
      <c r="B102" s="82"/>
      <c r="F102" s="17"/>
    </row>
    <row r="103" spans="2:7" x14ac:dyDescent="0.25">
      <c r="B103" s="82"/>
      <c r="F103" s="17"/>
    </row>
    <row r="104" spans="2:7" x14ac:dyDescent="0.25">
      <c r="B104" s="82"/>
      <c r="F104" s="17"/>
    </row>
    <row r="105" spans="2:7" x14ac:dyDescent="0.25">
      <c r="B105" s="82"/>
      <c r="F105" s="17"/>
    </row>
  </sheetData>
  <mergeCells count="9">
    <mergeCell ref="F96:G96"/>
    <mergeCell ref="F97:G97"/>
    <mergeCell ref="B1:G1"/>
    <mergeCell ref="B2:G2"/>
    <mergeCell ref="B3:G3"/>
    <mergeCell ref="G6:H6"/>
    <mergeCell ref="D4:F4"/>
    <mergeCell ref="B5:D5"/>
    <mergeCell ref="A75:E75"/>
  </mergeCells>
  <printOptions horizontalCentered="1"/>
  <pageMargins left="0.25" right="0.25" top="0.75" bottom="0.75" header="0.3" footer="0.3"/>
  <pageSetup paperSize="246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zoomScale="70" zoomScaleNormal="70" workbookViewId="0">
      <selection activeCell="F18" sqref="F18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6"/>
      <c r="B7" s="27"/>
      <c r="C7" s="28"/>
    </row>
    <row r="8" spans="1:3" ht="14.45" x14ac:dyDescent="0.3">
      <c r="A8" s="29"/>
      <c r="B8" s="4"/>
      <c r="C8" s="30"/>
    </row>
    <row r="9" spans="1:3" ht="14.45" x14ac:dyDescent="0.3">
      <c r="A9" s="29"/>
      <c r="B9" s="4"/>
      <c r="C9" s="30"/>
    </row>
    <row r="10" spans="1:3" ht="14.45" x14ac:dyDescent="0.3">
      <c r="A10" s="29"/>
      <c r="B10" s="4"/>
      <c r="C10" s="30"/>
    </row>
    <row r="11" spans="1:3" ht="14.45" x14ac:dyDescent="0.3">
      <c r="A11" s="29"/>
      <c r="B11" s="4"/>
      <c r="C11" s="30"/>
    </row>
    <row r="12" spans="1:3" ht="14.45" x14ac:dyDescent="0.3">
      <c r="A12" s="29"/>
      <c r="B12" s="4"/>
      <c r="C12" s="30"/>
    </row>
    <row r="13" spans="1:3" ht="14.45" x14ac:dyDescent="0.3">
      <c r="A13" s="29"/>
      <c r="B13" s="4"/>
      <c r="C13" s="30"/>
    </row>
    <row r="14" spans="1:3" ht="14.45" x14ac:dyDescent="0.3">
      <c r="A14" s="29"/>
      <c r="B14" s="4"/>
      <c r="C14" s="30"/>
    </row>
    <row r="15" spans="1:3" ht="14.45" x14ac:dyDescent="0.3">
      <c r="A15" s="29"/>
      <c r="B15" s="4"/>
      <c r="C15" s="30"/>
    </row>
    <row r="16" spans="1:3" ht="14.45" x14ac:dyDescent="0.3">
      <c r="A16" s="104" t="s">
        <v>0</v>
      </c>
      <c r="B16" s="105"/>
      <c r="C16" s="106"/>
    </row>
    <row r="17" spans="1:5" ht="14.45" x14ac:dyDescent="0.3">
      <c r="A17" s="104" t="s">
        <v>47</v>
      </c>
      <c r="B17" s="105"/>
      <c r="C17" s="106"/>
    </row>
    <row r="18" spans="1:5" ht="14.45" x14ac:dyDescent="0.3">
      <c r="A18" s="31"/>
      <c r="B18" s="32"/>
      <c r="C18" s="33"/>
    </row>
    <row r="19" spans="1:5" ht="14.45" x14ac:dyDescent="0.3">
      <c r="A19" s="31"/>
      <c r="B19" s="32"/>
      <c r="C19" s="33"/>
    </row>
    <row r="20" spans="1:5" ht="14.45" x14ac:dyDescent="0.3">
      <c r="A20" s="31"/>
      <c r="B20" s="107" t="s">
        <v>48</v>
      </c>
      <c r="C20" s="108"/>
    </row>
    <row r="21" spans="1:5" ht="14.45" x14ac:dyDescent="0.3">
      <c r="A21" s="31"/>
      <c r="B21" s="107" t="s">
        <v>49</v>
      </c>
      <c r="C21" s="108"/>
    </row>
    <row r="22" spans="1:5" ht="14.45" x14ac:dyDescent="0.3">
      <c r="A22" s="34"/>
      <c r="B22" s="35"/>
      <c r="C22" s="36"/>
    </row>
    <row r="23" spans="1:5" ht="14.45" x14ac:dyDescent="0.3">
      <c r="A23" s="37"/>
      <c r="B23" s="107" t="s">
        <v>155</v>
      </c>
      <c r="C23" s="108"/>
    </row>
    <row r="24" spans="1:5" ht="14.45" x14ac:dyDescent="0.3">
      <c r="A24" s="37"/>
      <c r="B24" s="38"/>
      <c r="C24" s="39"/>
    </row>
    <row r="25" spans="1:5" ht="14.45" x14ac:dyDescent="0.3">
      <c r="A25" s="37"/>
      <c r="B25" s="40"/>
      <c r="C25" s="39"/>
    </row>
    <row r="26" spans="1:5" ht="14.45" x14ac:dyDescent="0.3">
      <c r="A26" s="37"/>
      <c r="B26" s="18" t="s">
        <v>50</v>
      </c>
      <c r="C26" s="41">
        <f>+'ENERO 2017'!F93</f>
        <v>7381265.75</v>
      </c>
    </row>
    <row r="27" spans="1:5" ht="14.45" x14ac:dyDescent="0.3">
      <c r="A27" s="37"/>
      <c r="B27" s="18"/>
      <c r="C27" s="42"/>
    </row>
    <row r="28" spans="1:5" ht="14.45" x14ac:dyDescent="0.3">
      <c r="A28" s="37"/>
      <c r="B28" s="18" t="s">
        <v>51</v>
      </c>
      <c r="C28" s="42"/>
    </row>
    <row r="29" spans="1:5" ht="14.45" x14ac:dyDescent="0.3">
      <c r="A29" s="37"/>
      <c r="B29" s="18" t="s">
        <v>52</v>
      </c>
      <c r="C29" s="41">
        <f>+'ENERO 2017'!F75</f>
        <v>5805252.25</v>
      </c>
    </row>
    <row r="30" spans="1:5" ht="14.45" x14ac:dyDescent="0.3">
      <c r="A30" s="37"/>
      <c r="B30" s="43"/>
      <c r="C30" s="42"/>
    </row>
    <row r="31" spans="1:5" ht="14.45" x14ac:dyDescent="0.3">
      <c r="A31" s="37"/>
      <c r="B31" s="43" t="s">
        <v>53</v>
      </c>
      <c r="C31" s="41">
        <f>+C26-C29</f>
        <v>1576013.5</v>
      </c>
      <c r="E31" s="54"/>
    </row>
    <row r="32" spans="1:5" ht="14.45" x14ac:dyDescent="0.3">
      <c r="A32" s="37"/>
      <c r="B32" s="43"/>
      <c r="C32" s="44"/>
    </row>
    <row r="33" spans="1:5" ht="14.45" x14ac:dyDescent="0.3">
      <c r="A33" s="37"/>
      <c r="B33" s="43" t="s">
        <v>54</v>
      </c>
      <c r="C33" s="45"/>
    </row>
    <row r="34" spans="1:5" ht="14.45" x14ac:dyDescent="0.3">
      <c r="A34" s="37"/>
      <c r="B34" s="46"/>
      <c r="C34" s="47"/>
    </row>
    <row r="35" spans="1:5" ht="14.45" x14ac:dyDescent="0.3">
      <c r="A35" s="37"/>
      <c r="B35" s="48"/>
      <c r="C35" s="49"/>
    </row>
    <row r="36" spans="1:5" x14ac:dyDescent="0.25">
      <c r="A36" s="37"/>
      <c r="B36" s="48"/>
      <c r="C36" s="49"/>
    </row>
    <row r="37" spans="1:5" x14ac:dyDescent="0.25">
      <c r="A37" s="37"/>
      <c r="B37" s="50"/>
      <c r="C37" s="39"/>
    </row>
    <row r="38" spans="1:5" x14ac:dyDescent="0.25">
      <c r="A38" s="37"/>
      <c r="B38" s="109" t="s">
        <v>55</v>
      </c>
      <c r="C38" s="110"/>
    </row>
    <row r="39" spans="1:5" x14ac:dyDescent="0.25">
      <c r="A39" s="37"/>
      <c r="B39" s="50"/>
      <c r="C39" s="39"/>
    </row>
    <row r="40" spans="1:5" x14ac:dyDescent="0.25">
      <c r="A40" s="37"/>
      <c r="B40" s="51" t="s">
        <v>37</v>
      </c>
      <c r="C40" s="79">
        <f>+'ENERO 2017'!F76+'ENERO 2017'!F77+'ENERO 2017'!F78+'ENERO 2017'!F79+'ENERO 2017'!F80+'ENERO 2017'!F81+'ENERO 2017'!F82+'ENERO 2017'!F83+'ENERO 2017'!F84+'ENERO 2017'!F85+'ENERO 2017'!F86+'ENERO 2017'!F87+'ENERO 2017'!F88+'ENERO 2017'!F89+'ENERO 2017'!F90+'ENERO 2017'!F91</f>
        <v>1576013.5</v>
      </c>
    </row>
    <row r="41" spans="1:5" x14ac:dyDescent="0.25">
      <c r="A41" s="37"/>
      <c r="B41" s="51" t="s">
        <v>56</v>
      </c>
      <c r="C41" s="79">
        <f>+'ENERO 2017'!F57+'ENERO 2017'!F58+'ENERO 2017'!F59+'ENERO 2017'!F60+'ENERO 2017'!F61+'ENERO 2017'!F62+'ENERO 2017'!F63+'ENERO 2017'!F64+'ENERO 2017'!F65+'ENERO 2017'!F66+'ENERO 2017'!F67+'ENERO 2017'!F68+'ENERO 2017'!F69+'ENERO 2017'!F70+'ENERO 2017'!F71+'ENERO 2017'!F72+'ENERO 2017'!F73+'ENERO 2017'!F74</f>
        <v>1161979.4099999999</v>
      </c>
    </row>
    <row r="42" spans="1:5" x14ac:dyDescent="0.25">
      <c r="A42" s="37"/>
      <c r="B42" s="51" t="s">
        <v>57</v>
      </c>
      <c r="C42" s="79">
        <f>+'ENERO 2017'!F41+'ENERO 2017'!F42+'ENERO 2017'!F43+'ENERO 2017'!F44+'ENERO 2017'!F45+'ENERO 2017'!F46+'ENERO 2017'!F47+'ENERO 2017'!F48+'ENERO 2017'!F49+'ENERO 2017'!F50+'ENERO 2017'!F51+'ENERO 2017'!F52+'ENERO 2017'!F53+'ENERO 2017'!F54+'ENERO 2017'!F55+'ENERO 2017'!F56</f>
        <v>1182762.49</v>
      </c>
    </row>
    <row r="43" spans="1:5" x14ac:dyDescent="0.25">
      <c r="A43" s="37"/>
      <c r="B43" s="51" t="s">
        <v>40</v>
      </c>
      <c r="C43" s="80">
        <f>+'ENERO 2017'!F39+'ENERO 2017'!F40</f>
        <v>450590.49000000005</v>
      </c>
    </row>
    <row r="44" spans="1:5" x14ac:dyDescent="0.25">
      <c r="A44" s="37"/>
      <c r="B44" s="51" t="s">
        <v>58</v>
      </c>
      <c r="C44" s="79">
        <f>+'ENERO 2017'!F10+'ENERO 2017'!F11+'ENERO 2017'!F12+'ENERO 2017'!F13+'ENERO 2017'!F14+'ENERO 2017'!F15+'ENERO 2017'!F16+'ENERO 2017'!F17+'ENERO 2017'!F18+'ENERO 2017'!F19+'ENERO 2017'!F20+'ENERO 2017'!F21+'ENERO 2017'!F22+'ENERO 2017'!F23+'ENERO 2017'!F24+'ENERO 2017'!F25+'ENERO 2017'!F26+'ENERO 2017'!F27+'ENERO 2017'!F28+'ENERO 2017'!F29+'ENERO 2017'!F30+'ENERO 2017'!F31+'ENERO 2017'!F32+'ENERO 2017'!F33+'ENERO 2017'!F34+'ENERO 2017'!F35+'ENERO 2017'!F36+'ENERO 2017'!F37+'ENERO 2017'!F38</f>
        <v>3009919.86</v>
      </c>
    </row>
    <row r="45" spans="1:5" x14ac:dyDescent="0.25">
      <c r="A45" s="37"/>
      <c r="B45" s="40"/>
      <c r="C45" s="55">
        <f>SUM(C40:C44)</f>
        <v>7381265.75</v>
      </c>
      <c r="E45" s="54"/>
    </row>
    <row r="46" spans="1:5" ht="15.75" thickBot="1" x14ac:dyDescent="0.3">
      <c r="A46" s="52"/>
      <c r="B46" s="102" t="s">
        <v>59</v>
      </c>
      <c r="C46" s="103"/>
      <c r="E46" s="54"/>
    </row>
    <row r="47" spans="1:5" ht="15.75" x14ac:dyDescent="0.25">
      <c r="A47" s="1"/>
      <c r="B47" s="53"/>
    </row>
    <row r="48" spans="1:5" x14ac:dyDescent="0.25">
      <c r="C48" s="54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ENERO 2017</vt:lpstr>
      <vt:lpstr>RESUMEN ENERO 2017</vt:lpstr>
      <vt:lpstr>'ENERO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 A Informacion</cp:lastModifiedBy>
  <cp:lastPrinted>2018-02-02T19:27:47Z</cp:lastPrinted>
  <dcterms:created xsi:type="dcterms:W3CDTF">2013-06-04T22:03:57Z</dcterms:created>
  <dcterms:modified xsi:type="dcterms:W3CDTF">2018-02-02T19:45:50Z</dcterms:modified>
</cp:coreProperties>
</file>