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780" windowWidth="16608" windowHeight="6972" tabRatio="580"/>
  </bookViews>
  <sheets>
    <sheet name="NOVIEMBRE 2022" sheetId="3" r:id="rId1"/>
  </sheets>
  <definedNames>
    <definedName name="_xlnm._FilterDatabase" localSheetId="0" hidden="1">'NOVIEMBRE 2022'!$A$7:$M$189</definedName>
    <definedName name="_xlnm.Print_Titles" localSheetId="0">'NOVIEMBRE 2022'!$2:$9</definedName>
  </definedNames>
  <calcPr calcId="144525"/>
</workbook>
</file>

<file path=xl/calcChain.xml><?xml version="1.0" encoding="utf-8"?>
<calcChain xmlns="http://schemas.openxmlformats.org/spreadsheetml/2006/main">
  <c r="F186" i="3" l="1"/>
  <c r="F187" i="3"/>
  <c r="F59" i="3" l="1"/>
  <c r="F70" i="3"/>
  <c r="F83" i="3"/>
  <c r="F106" i="3"/>
  <c r="F107" i="3" l="1"/>
  <c r="F54" i="3" l="1"/>
  <c r="F52" i="3"/>
  <c r="F65" i="3" l="1"/>
  <c r="F66" i="3" l="1"/>
  <c r="F67" i="3" l="1"/>
  <c r="F87" i="3"/>
  <c r="F63" i="3" l="1"/>
  <c r="F48" i="3" l="1"/>
  <c r="F61" i="3" l="1"/>
  <c r="G30" i="3" l="1"/>
  <c r="G48" i="3" l="1"/>
  <c r="G187" i="3" s="1"/>
</calcChain>
</file>

<file path=xl/sharedStrings.xml><?xml version="1.0" encoding="utf-8"?>
<sst xmlns="http://schemas.openxmlformats.org/spreadsheetml/2006/main" count="794" uniqueCount="377">
  <si>
    <t>CONTRALORIA GENERAL DE LA REPUBLICA</t>
  </si>
  <si>
    <t>PROVEEDOR</t>
  </si>
  <si>
    <t>CONCEPTO</t>
  </si>
  <si>
    <t>MONTO</t>
  </si>
  <si>
    <t>FECHA</t>
  </si>
  <si>
    <t>Institucion:Jardin Botanico Nacional</t>
  </si>
  <si>
    <t>ENDA-DOM</t>
  </si>
  <si>
    <t>EMILIO ARMANDO OLIVO</t>
  </si>
  <si>
    <t>JOSE MANUEL MATEO</t>
  </si>
  <si>
    <t>INMOBILIARIA LA NOEL</t>
  </si>
  <si>
    <t>SERVICIO DE TRANSPORTE IDA Y VUELTA A NAGUA CON MOTIVO A XXXVIII ANIVERSARIO DEL JARDIN</t>
  </si>
  <si>
    <t>EMPRESA DISTRIBUIDORA DE ELECTRICIDAD</t>
  </si>
  <si>
    <t>S/N</t>
  </si>
  <si>
    <t>18/01/2007</t>
  </si>
  <si>
    <t>17/04/2009</t>
  </si>
  <si>
    <t>30/09/2014</t>
  </si>
  <si>
    <t>A010010011500550155</t>
  </si>
  <si>
    <t>A010010011500550173</t>
  </si>
  <si>
    <t>A010010011500612740</t>
  </si>
  <si>
    <t>A010010011500544176</t>
  </si>
  <si>
    <t>A010010011500544194</t>
  </si>
  <si>
    <t>A010010010100003339</t>
  </si>
  <si>
    <t>0-30 DIAS</t>
  </si>
  <si>
    <t>31-60 DIAS</t>
  </si>
  <si>
    <t>61-90 DIAS</t>
  </si>
  <si>
    <t>91-120 DIAS</t>
  </si>
  <si>
    <t>MAS DE 120 DIAS</t>
  </si>
  <si>
    <t>x</t>
  </si>
  <si>
    <t>X</t>
  </si>
  <si>
    <t>A010010011500000292</t>
  </si>
  <si>
    <t>A010010011500679577</t>
  </si>
  <si>
    <t>A010010011500679617</t>
  </si>
  <si>
    <t>PENDIENTE FACTURA, POR CARGOS LOCALES Y DESCONSOLIDACION DE 25 PIEZAS DE GABINETES DE METAL</t>
  </si>
  <si>
    <t>PENDIENTE FACTURA ENERGIA ELECTRICA AL MES DE SEPTIEMBRE 2014</t>
  </si>
  <si>
    <t>PENDIENTE FACTURA ENERGIA ELECTRICA AL MES DE OCTUBRE 2014</t>
  </si>
  <si>
    <t>PENDIENTE FACTURA ENERGIA ELECTRICA AL MES DE OCTUBRE 2015</t>
  </si>
  <si>
    <t>PENDIENTE FACTURA ENERGIA ELECTRICA AL MES DE NOVIEMBRE 2016</t>
  </si>
  <si>
    <t>PENDIENTE FACTURA ENERGIA ELECTRICA AL MES DE SEPTIEMBRE 2017</t>
  </si>
  <si>
    <t>A010010011500733061</t>
  </si>
  <si>
    <t>PENDIENTE FACTURA ENERGIA ELECTRICA AL MES DE OCTUBRE 2017</t>
  </si>
  <si>
    <t>A010010011500738576</t>
  </si>
  <si>
    <t>A010010011500738577</t>
  </si>
  <si>
    <t>A010010011500744216</t>
  </si>
  <si>
    <t>PENDIENTE FACTURA ENERGIA ELECTRICA AL MES DE NOVIEMBRE 2017</t>
  </si>
  <si>
    <t>A010010011500744217</t>
  </si>
  <si>
    <t xml:space="preserve"> UNIDAD DE AUDITORIA INTERNA</t>
  </si>
  <si>
    <t>UNIDAD DE AUDITORIA INTERNA _________________________</t>
  </si>
  <si>
    <t>A010010011500674113</t>
  </si>
  <si>
    <t>PENDIENTE FACTURA ENERGIA ELECTRICA AL MES DE OCTUBRE 2016</t>
  </si>
  <si>
    <t>A010010011500674114</t>
  </si>
  <si>
    <t>CONDICION DE PAGO</t>
  </si>
  <si>
    <t>CONSIGNACION</t>
  </si>
  <si>
    <t>CONTADO</t>
  </si>
  <si>
    <t>CREDITO</t>
  </si>
  <si>
    <t>A010010011500000088</t>
  </si>
  <si>
    <t>PENDIENTE FACTURA POR LA COMPRA DE 100 UDS FLORES DE PASCUAS LAS CUALES SERVIRAN DE PLANTAS MADRES PARA LA REPRODUCCION EN EL VIVERO</t>
  </si>
  <si>
    <t>REVISADO POR</t>
  </si>
  <si>
    <t>ELABORADO POR</t>
  </si>
  <si>
    <t>NELSON RODRIGUEZ MARTINEZ N.R.BIENESTAR</t>
  </si>
  <si>
    <t xml:space="preserve"> </t>
  </si>
  <si>
    <t>PENDIENTE FACTURA CORRESPONDIENTE A LA VENTA A CONSIGNACION DE LIBROS</t>
  </si>
  <si>
    <t>LIBROS A CONSIGNACION</t>
  </si>
  <si>
    <t>B1500030530</t>
  </si>
  <si>
    <t>PENDIENTE FACTURA ENERGIA ELECTRICA AL MES DE OCTUBRE  2018</t>
  </si>
  <si>
    <t>B1500030535</t>
  </si>
  <si>
    <t>A010010021500000419</t>
  </si>
  <si>
    <t>UNIVERSIDAD NACIONAL PEDRO HENRIQUEZ UREÑA</t>
  </si>
  <si>
    <t>PENDIENTE FACTURA POR LA CAPACITACION DEL CURSO  ENCUENTRO IBEROAMERICANO DE EDITORES</t>
  </si>
  <si>
    <t>PENDIENTE FACTURA ENERGIA ELECTRICA AL MES DE JULIO  2019</t>
  </si>
  <si>
    <t>AGENCIA MARITIMA ORIENTAL, S.R.L.</t>
  </si>
  <si>
    <t>PENDIENTE FACTURA ENERGIA ELECTRICA AL MES DE SEPTIEMBRE 2019</t>
  </si>
  <si>
    <t>B1500096466</t>
  </si>
  <si>
    <t>PENDIENTE FACTURA ENERGIA ELECTRICA AL MES DE OCTUBRE 2019</t>
  </si>
  <si>
    <t>B1500102830</t>
  </si>
  <si>
    <t>B1500102846</t>
  </si>
  <si>
    <t>B1500102770</t>
  </si>
  <si>
    <t>B1500108782</t>
  </si>
  <si>
    <t>PENDIENTE FACTURA ENERGIA ELECTRICA AL MES DE NOVIEMBRE 2019</t>
  </si>
  <si>
    <t>B1500108783</t>
  </si>
  <si>
    <t>B1500108710</t>
  </si>
  <si>
    <t>B1500083931</t>
  </si>
  <si>
    <t>A010010011500000244</t>
  </si>
  <si>
    <t>PENDIENTE FACTURA POR LA COMPRA DE CORTINAS PARA SER COLOCADAS EN LAS OFICINAS DE LA INSTITUCION</t>
  </si>
  <si>
    <t>MONTO CONSIGNACION</t>
  </si>
  <si>
    <r>
      <rPr>
        <b/>
        <sz val="11"/>
        <rFont val="Bookman Old Style"/>
        <family val="1"/>
      </rPr>
      <t>*</t>
    </r>
    <r>
      <rPr>
        <sz val="11"/>
        <rFont val="Bookman Old Style"/>
        <family val="1"/>
      </rPr>
      <t xml:space="preserve"> LOS ARBOLITOS</t>
    </r>
  </si>
  <si>
    <r>
      <rPr>
        <b/>
        <sz val="11"/>
        <rFont val="Bookman Old Style"/>
        <family val="1"/>
      </rPr>
      <t>*</t>
    </r>
    <r>
      <rPr>
        <sz val="11"/>
        <rFont val="Bookman Old Style"/>
        <family val="1"/>
      </rPr>
      <t xml:space="preserve"> VENECIANAS DEL CARIBE</t>
    </r>
  </si>
  <si>
    <r>
      <t>FACTURA NCF N</t>
    </r>
    <r>
      <rPr>
        <b/>
        <u/>
        <sz val="9"/>
        <rFont val="Bookman Old Style"/>
        <family val="1"/>
      </rPr>
      <t>O.</t>
    </r>
  </si>
  <si>
    <t>TOTAL NOVIEMBRE 2020</t>
  </si>
  <si>
    <t>B1500182073</t>
  </si>
  <si>
    <t>B1500182071</t>
  </si>
  <si>
    <t>B1500182040</t>
  </si>
  <si>
    <t>SERVICIO DE ENERGIA ELECTRICA AL MES DE NOVIEMBRE 2020.</t>
  </si>
  <si>
    <t>LIC. ILEANA PEREZ</t>
  </si>
  <si>
    <r>
      <rPr>
        <b/>
        <sz val="11"/>
        <rFont val="Bookman Old Style"/>
        <family val="1"/>
      </rPr>
      <t>NOTA</t>
    </r>
    <r>
      <rPr>
        <sz val="11"/>
        <rFont val="Bookman Old Style"/>
        <family val="1"/>
      </rPr>
      <t>: LOS PROVEEDORES CON (</t>
    </r>
    <r>
      <rPr>
        <b/>
        <sz val="11"/>
        <rFont val="Bookman Old Style"/>
        <family val="1"/>
      </rPr>
      <t>*</t>
    </r>
    <r>
      <rPr>
        <sz val="11"/>
        <rFont val="Bookman Old Style"/>
        <family val="1"/>
      </rPr>
      <t>) NO SE PRESENTABAN EN LA RELACION DE CUENTAS POR PAGAR DEBIDO A QUE SON AL CONTADO Y EN SU MOMENTO NO LA CONSIDERAMOS PARA INCLUIRLA EN LA RELACION, ESTOS SUPLIDORES NO ESTABAN AL DIA EN SUS OBLIGACIONES TRIBUTARIAS Y POR  LO TANTO NO SE HABIA PROCESADO EL PAGO. EN ESE MISMO ORDEN, LOS PROVEEDORES CON (*) SE INCLUYERON EN EL MES DE JULIO 2021, DEBIDO A QUE ESTOS LIBRAMIENTOS ESTABAN EN PROCESO DE PAGO, PERO NO ESTAN AL DIA EN SUS OBLIGACIONES TRIBUTARIAS</t>
    </r>
    <r>
      <rPr>
        <sz val="11"/>
        <rFont val="Bookman Old Style"/>
        <family val="1"/>
      </rPr>
      <t xml:space="preserve">                                                                                    </t>
    </r>
  </si>
  <si>
    <t>INVERSIONES TARAMACA</t>
  </si>
  <si>
    <t>TOTAL SEPTIEMBRE 2021</t>
  </si>
  <si>
    <t>B1500000001</t>
  </si>
  <si>
    <t>TGLV CARGO</t>
  </si>
  <si>
    <t>PENDIENTE FACTURA POR LA ADQUISICION DE MOBILIARIOS DE OFICINA, PARA SER UTILIZADOS EN BANCO DE SEMILLAS Y EL DEPTO FINANCIERO</t>
  </si>
  <si>
    <t>LIC. RICHARD RODRIGUEZ TORIBIO</t>
  </si>
  <si>
    <t>TOTAL NOVIEMBRE 2021</t>
  </si>
  <si>
    <t>B1500000006</t>
  </si>
  <si>
    <t>RBK GARDENS, SRL</t>
  </si>
  <si>
    <t>B1500000007</t>
  </si>
  <si>
    <t>B1500000008</t>
  </si>
  <si>
    <t>PENDIENTE FACTURA POR LA ADQUISICION DE ARTICULOS DE JARDINERO, PARA USO EN EL VIVERO, SEGÚN O/C JB-2021-00046</t>
  </si>
  <si>
    <t>PENDIENTE FACTURA POR LA ADQUISICION DE 177 BOTELLONES DE AGUA ALASKA, OCTUBRE 2021, O/C OR-JB-2020-00085</t>
  </si>
  <si>
    <t>B1500013296</t>
  </si>
  <si>
    <t>FECHA:</t>
  </si>
  <si>
    <t>TOTAL ENERO 2022</t>
  </si>
  <si>
    <t>ENTRENA</t>
  </si>
  <si>
    <t>PENDIENTE ITBIS CORRESPONDIENTE A FACTURA POR ACTIVIDAD REALIZADA EN EL DOMUS GRANDE</t>
  </si>
  <si>
    <t>COMPAÑÍA DOMINICANA DE TELEFONOS</t>
  </si>
  <si>
    <t>TOTAL A NOVIEMBRE 2019</t>
  </si>
  <si>
    <t>TOTAL FEBRERO 2022</t>
  </si>
  <si>
    <t>AHA INGENIERIA, SRL</t>
  </si>
  <si>
    <t>PENDIENTE PAGO POR EL MANTENIMIENTO DE PUERTAS EN CRISTALES Y MADERA, VENTANAS DE CRISTAL, ESCRITORIOS DE MADERA, CREDENZA DE MADERA, ASTAS DE MADERA Y CLOSET DE MADERA PARA DIVERSAS AREAS DE LA INSTITUCION, SEGÚN CONTRATO DE SUMINISTRO DE BIENES SNCC.C.023 LOTE II DE FECHA 14/11/2019</t>
  </si>
  <si>
    <t>SNCC.C.023</t>
  </si>
  <si>
    <t>TOTAL JUNIO 2022</t>
  </si>
  <si>
    <t>B1500000412</t>
  </si>
  <si>
    <t>GC LAB DOMINICANA, SRL</t>
  </si>
  <si>
    <t>PENDIENTE FACTURA POR ADQUISICION DE 01 ESPATULA SEMMICRO Y 04 PROBETAS PLASTICA, PARA USO EN EL BANCO DE SEMILLAS, SEGÚN O/C JB-2021-00087.</t>
  </si>
  <si>
    <t>AYUNTAMIENTO DEL DISTRITO NACIONAL</t>
  </si>
  <si>
    <t>AGUA CRISTAL, SA</t>
  </si>
  <si>
    <t>_________________________________________________________</t>
  </si>
  <si>
    <t xml:space="preserve">  APROBADO POR </t>
  </si>
  <si>
    <t>AUX. ADMINISTRATIVO I</t>
  </si>
  <si>
    <t>LIC. MARTHA LOPEZ</t>
  </si>
  <si>
    <t xml:space="preserve">        ENC. DIV. CONTABILIDAD</t>
  </si>
  <si>
    <t>CAASD</t>
  </si>
  <si>
    <t>DEPOSITOS AMEX</t>
  </si>
  <si>
    <t>TARJETAS DE CREDITO</t>
  </si>
  <si>
    <t>TOTAL JULIO 2022</t>
  </si>
  <si>
    <t>TOTAL AGOSTO 2022</t>
  </si>
  <si>
    <t>PENDIENTE FACTURA POR RECOJIDA DE BASURA</t>
  </si>
  <si>
    <t>VARIOS SEGÚN ANEXO</t>
  </si>
  <si>
    <t>RH-281</t>
  </si>
  <si>
    <t>PENDIENTE PAGO AL PERSONAL DE LA DIVISION DE TRANSPORTACION QUE LABORO HORAS EXTRAS DURANTE EL MES DE JUNIO 2022</t>
  </si>
  <si>
    <t>SEGURO NACIONAL DE SALUD SENASA</t>
  </si>
  <si>
    <t>PENDIENTE FACTURA SEGURO COMPLEMENTARIO DE SALUD</t>
  </si>
  <si>
    <t>RH-329</t>
  </si>
  <si>
    <t>PENDIENTE PAGO AL PERSONAL DE BOLETERIA Y TIENDA ZOMBIA QUE ESTUVO LABORANDO EL DIA FERIADO 16 DE AGOSTO (DIA DE LA RESTAURACION DOMINICANA) 2022</t>
  </si>
  <si>
    <t xml:space="preserve">     ENC. DEPTO FINANCIERO</t>
  </si>
  <si>
    <t>TOTAL SEPTIEMBRE 2022</t>
  </si>
  <si>
    <t>XIOMARI VELOZ D´LUJO FIESTA</t>
  </si>
  <si>
    <t xml:space="preserve">ISLA DOMINICANA DE PETROLEO CORPORATION </t>
  </si>
  <si>
    <t xml:space="preserve">PENDIENTE FACTURA POR ADQUISICION DE TICKETS PREPAGO COMBUSTIBLE PARA SER UTILIZADO EN LA INSTITUCION </t>
  </si>
  <si>
    <t xml:space="preserve">ALTICE DOMINICANA </t>
  </si>
  <si>
    <t>B1500037832</t>
  </si>
  <si>
    <t>PENDIENTE FACTURA POR LA ADQUISICION DE 78 BOTELLONES DE AGUA CRISTAL PURIFICADA</t>
  </si>
  <si>
    <t>B1500037948</t>
  </si>
  <si>
    <t>TURISTRANS</t>
  </si>
  <si>
    <t>RH-336</t>
  </si>
  <si>
    <t>PENDIENTE PAGO AL PERSONAL DE LA BOLETERIA Y TIENDA ZOMBIA QUE ESTUVO LABORANDO EL DIA FERIADO 16 DE JUNIO (DIA DE CORPUS CRISTI)</t>
  </si>
  <si>
    <t>TEODORO CLASE GARCIA</t>
  </si>
  <si>
    <t>GLENI ANTONIA ESTRELLA PEREZ</t>
  </si>
  <si>
    <t>CAMEN NURIS GONZALEZ</t>
  </si>
  <si>
    <t xml:space="preserve">PENDIENTE PAGO DE FIANZA PARA CUMPLEAÑOS EN LA CATEDRAL DEL BAMBU </t>
  </si>
  <si>
    <t>KARINA LORENZO RAMIREZ</t>
  </si>
  <si>
    <t>PENDIENTE PAGO DE FIANZA PARA ACTIVIDAD BODA A REALIZARSE EN EL DOMUS GRANDE</t>
  </si>
  <si>
    <t>IGLESIA  FUENTE DEL SEDIENTE</t>
  </si>
  <si>
    <t>PENDIENTE PAGO DE FIANZA POR ACTIVIDAD BODA CELEBRADA EN EL DOMUS GRANDE</t>
  </si>
  <si>
    <t>PENDIENTE PAGO CONTRIBUCION AL SEGURO DE PENSIONES POR PAGAR</t>
  </si>
  <si>
    <t>PENDIENTE PAGO CONTRIBUCION AL SEGURO DE SALUD POR PAGAR</t>
  </si>
  <si>
    <t>PENDIENTE PAGO CONTRIBUCION AL SEGURO DE RIESGO LABORAL POR PAGAR</t>
  </si>
  <si>
    <t xml:space="preserve">PENDIENTE PAGO DE FIANZA </t>
  </si>
  <si>
    <t>NIURKA GUERRERO</t>
  </si>
  <si>
    <t>JOSE VICENTE ROSENDO</t>
  </si>
  <si>
    <t>EL PORTAL FLORIDO</t>
  </si>
  <si>
    <t>ARIADNE LYSMETH CHALA</t>
  </si>
  <si>
    <t>MIGUEL ANGEL MARTINEZ</t>
  </si>
  <si>
    <t>PENDIENTE PAGO DE FIANZA POR ACTIVIDAD REALIZADA EN LA INSTITUCION</t>
  </si>
  <si>
    <t>TOTAL OCTUBRE 2022</t>
  </si>
  <si>
    <t>B1500106711</t>
  </si>
  <si>
    <t xml:space="preserve">PENDIENTE FACTURA POR ADQUISICION DE COMBUSTIBLE PARA SUMINISTRO DE LA INSTITUCION </t>
  </si>
  <si>
    <t>RH-388</t>
  </si>
  <si>
    <t xml:space="preserve">PENDIENTE PAGO AL PERSONAL DE LA SECCION DE TRANSPORTACION, BOLETERIA, TIENDA ZOMBIA Y DIVISION DE SERVICIO AL PUBLICO QUE ESTUVO LABORANDO EL DIA FERIADO 24 DE SEPTIEMBRE DIA DE LAS MERCEDES </t>
  </si>
  <si>
    <t>RH-389</t>
  </si>
  <si>
    <t xml:space="preserve">PENDIENTE PAGO AL PERSONAL DE LA SECCION DE SEGURIDAD CIVIL QUE ESTUVO LABORANDO EL DIA FERIADO 16 DE AGOSTO DIA DE LA RESTAURACION </t>
  </si>
  <si>
    <t>INMOTION</t>
  </si>
  <si>
    <t>PENDIENTE PAGO DE FIANZA DE LA ACTIVIDAD (JORNADA) EN EL DOMUS PEQUEÑO EL 13/10/22</t>
  </si>
  <si>
    <t>PENDIENTE PAGO DE FIANZA DE ALQUILER DEL AREA DEL RELOJ FLORAL Y RUTA LARGA DE 5 KM</t>
  </si>
  <si>
    <t>CAOMA SRL (ALKIFIESTA)</t>
  </si>
  <si>
    <t>TEMPLO REFUGIO DEL CIELO</t>
  </si>
  <si>
    <t>PENDIENTE PAGO DE FIANZA DEL AREA PLANTAS MEDICINALES PARA COMPARIR FAMILIAR EN FECHA 18/12/22</t>
  </si>
  <si>
    <t>NICOLLE M. CABRAL</t>
  </si>
  <si>
    <t>PENDIENTE PAGO DE FIANZA DEL DOMUS GRANDE PARA BODA EN FECHA 11/02/2023</t>
  </si>
  <si>
    <t>B1500036901</t>
  </si>
  <si>
    <t>B1500001296</t>
  </si>
  <si>
    <t>BANDERAS GLOBALES</t>
  </si>
  <si>
    <t>PENDIENTE FACTURA POR ADQUISICION DE BANDERAS DE LA R.D. PARA SER UTILIZADA EN EL AREA DE LA SEGURIDAD CIVIL</t>
  </si>
  <si>
    <t>RH-396</t>
  </si>
  <si>
    <t>PERSONAL FIJO ACTIVO</t>
  </si>
  <si>
    <t>PENDIENTE PAGO DE LA REGALIA PASCUAL CORRESPONDIENTE A DICIEMBRE 2022</t>
  </si>
  <si>
    <t>RH-398</t>
  </si>
  <si>
    <t>PERSONAL FIJO INACTIVO</t>
  </si>
  <si>
    <t>RH-399</t>
  </si>
  <si>
    <t>PERSONAL DE CARÁCTER TEMPORAL ACTIVO</t>
  </si>
  <si>
    <t>B1500007444</t>
  </si>
  <si>
    <t>FRANCKY JEAN-BAPTISTE</t>
  </si>
  <si>
    <t>PENDIENTE PAGO DE FIANZA DE LA ACTIVIDAD  BODA EN EL AREA LAGUNA DEL PALMAR</t>
  </si>
  <si>
    <t>CENTRO DE EDUCACION INTEGRAL DE ESCUELITA CEILE</t>
  </si>
  <si>
    <t>PENDIENTE FIANZA PARA ACTIVIDAD ENCUENTRO FAMILIAR EN LAS BROMELIAS</t>
  </si>
  <si>
    <t>B1500000399</t>
  </si>
  <si>
    <t xml:space="preserve">PENDIENTE PAGO POR SERVICIO DE TRANSPORTE CON CAPACIDAD PARA 12 PERSONAS DESDE EL JBN HACIA PLAYA MANRESA EN CONMEMORACION AL DIA MUNDIAL DE LIMPIEZA </t>
  </si>
  <si>
    <t>B1500000165</t>
  </si>
  <si>
    <t>SOLANO LORA SOLUCIONES DIVERSAS</t>
  </si>
  <si>
    <t>PENDIENTE FACTURA POR ADQUISCICION DE BOMBA (GENERADOR) PARA DISTRIBUCION DE ENERGIA (53) EN LA INSTITUCION</t>
  </si>
  <si>
    <t>MARLOP MULTI SERVICIOS, S.R.L.</t>
  </si>
  <si>
    <t>B1500001650</t>
  </si>
  <si>
    <t xml:space="preserve">PENDIENTE FACTURA POR SERVICIO DE CATERING EN FIFERENTES ACTIVIDADES DE LA INSTITUCION </t>
  </si>
  <si>
    <t>B1500106862</t>
  </si>
  <si>
    <t>B1500106861</t>
  </si>
  <si>
    <t>JUNIOR MOISES F.</t>
  </si>
  <si>
    <t>PENDIENTE PAGO DE FIANZA DEL DOMUS GRANDE PARA ACTIVIDAD (BODA) A REALIZARSE EL 21/12/22</t>
  </si>
  <si>
    <t>ASHLEY BENCOSME</t>
  </si>
  <si>
    <t>PENDIENTE PAGO DE FIANZA DEL DOMUS PEQUEÑO PARA ACTIVIDAD (BABY SHOWER) A REALIZARSE EL 06/11/22</t>
  </si>
  <si>
    <t>B150000486</t>
  </si>
  <si>
    <t>BARNA MANAGEMENT SCHOOL</t>
  </si>
  <si>
    <t>PENDIENTE FACTURA POR CONTRATACION DE SERVICIO DE CAPACITACION PARA PARTICIPACION EN PROGRAMA DE MEJORA DE PROCESOS EN LA UNIDAD DE COMPRAS</t>
  </si>
  <si>
    <t>RELACION DE FACTURAS PENDIENTES DE PAGO AL 30 DE NOVIEMBRE 2022</t>
  </si>
  <si>
    <t>TOTAL NOVIEMBRE 2022</t>
  </si>
  <si>
    <t>B1500037622</t>
  </si>
  <si>
    <t>B1500000342</t>
  </si>
  <si>
    <t xml:space="preserve">PENDIENTE FACTURA POR ADQUISICION DE PAPEL TOALLA PARA SER UTILIZADO EN LA INSTITUCION </t>
  </si>
  <si>
    <t>RH-340</t>
  </si>
  <si>
    <t>NOLBERTO GONZALEZ</t>
  </si>
  <si>
    <t>PENDIENTE PAGO QUIEN ESTUVO COLABORANDO EN EL DEPTO EDUCACION AMBIENTAL LOS DIAS 09, 10 Y 17 DE JULIO 2022</t>
  </si>
  <si>
    <t>RH-425</t>
  </si>
  <si>
    <t xml:space="preserve">PEDRO ARVELO </t>
  </si>
  <si>
    <t>PENDIENTE PAGO QUIEN LABORO HORAS EXTRAS CUBRIENDO LAS ACTIVIDADES POR ALQUILERES DE ESPACIOS LOS DIAS 24, 29 Y 30 DEL MES DE JULIO 2022</t>
  </si>
  <si>
    <t>RH-426</t>
  </si>
  <si>
    <t>PENDIENTE PAGO QUIEN LABORO HORAS EXTRAS CUBRIENDO LAS ACTIVIDADES POR ALQUILERES DE ESPACIOS LOS DIAS 17, 22 Y 23 DEL MES DE JULIO 2022</t>
  </si>
  <si>
    <t>RH-427</t>
  </si>
  <si>
    <t>PENDIENTE PAGO QUIEN LABORO HORAS EXTRAS CUBRIENDO LAS ACTIVIDADES POR ALQUILERES DE ESPACIOS LOS DIAS 10, 15, 16 Y 18 DEL MES DE JULIO 2022</t>
  </si>
  <si>
    <t>B1500045470</t>
  </si>
  <si>
    <t>PENDIENTE FACTURA POR EL PLAN DE INTERNET CORRESPONDIENTE A LA CTA 84163506 PERIODO 14-OCT-22 AL 13-NOV-22</t>
  </si>
  <si>
    <t>B1500105237</t>
  </si>
  <si>
    <t>B1500105238</t>
  </si>
  <si>
    <t>PAGO DE FACTURA, POR EL USO DE AGUA POTABLE, MES DE OCTUBRE 2022.</t>
  </si>
  <si>
    <t>B1500105242</t>
  </si>
  <si>
    <t>PAGO DE FACTURA, POR EL USO DE AGUA POTABLE, MES DE NOVIEMBRE 2022.</t>
  </si>
  <si>
    <t>B1500106684</t>
  </si>
  <si>
    <t>B1500106685</t>
  </si>
  <si>
    <t>B1500106689</t>
  </si>
  <si>
    <t>B1500000478</t>
  </si>
  <si>
    <t>GRUPO MARTE ROMAN, SRL</t>
  </si>
  <si>
    <t>PENDIENTE FACTURA POR ADQUISICION DE AIRES ACONDICIONADOS PARA SER INSTALADOS EN DIFERENTES AREAS DE LA INSTITUCION</t>
  </si>
  <si>
    <t>B1500000194</t>
  </si>
  <si>
    <t>FRANCISCA M. CESPEDES LORA</t>
  </si>
  <si>
    <t>PENDIENTE FACTURA POR SERVICIO DE NOTARIO PUBLICO PARA APERTURAS Y LECTURAS TANTO EN COMPRA MENOR COMO EN COMPARACIONES DE PRECIOS</t>
  </si>
  <si>
    <t>B1500000827</t>
  </si>
  <si>
    <t>COMERCIAL FERRETERO E. PEREZ</t>
  </si>
  <si>
    <t>PENDIENTE FACTURA POR LA ADQUISICION DE ARTICULOS DE PLOMERIA PARA SER UTILIZADOS EN LA INSTITUCION</t>
  </si>
  <si>
    <t>B1500106950</t>
  </si>
  <si>
    <t>ISLA DOMINICANA DE PETROLEO CORPORATION</t>
  </si>
  <si>
    <t>RH-435</t>
  </si>
  <si>
    <t xml:space="preserve">PENDIENTE PAGO EL CUAL LABORO HORAS EXTRAS CUBRIENDO LAS ACTIVIDADES LOS DIAS 20, 21 Y 26 DEL MES DE AGOSTO </t>
  </si>
  <si>
    <t>B1500007575</t>
  </si>
  <si>
    <t>RH-436</t>
  </si>
  <si>
    <t xml:space="preserve">PENDIENTE PAGO EL CUAL LABORO HORAS EXTRAS CUBRIENDO LAS ACTIVIDADES LOS DIAS 27 Y 28 DEL MES DE AGOSTO </t>
  </si>
  <si>
    <t>RH-424</t>
  </si>
  <si>
    <t>PENDIENTE PAGO AL PERSONAL DE SERVICIOS GENERALES EL CUAL LABORO HORAS EXTRAS CUBRIENDO LAS ACTIVIDADES POR ALQUILERES DE ESPACIOS EN EL MES DE JULIO  2022</t>
  </si>
  <si>
    <t>RH-434</t>
  </si>
  <si>
    <t xml:space="preserve">PENDIENTE PAGO EL CUAL LABORO HORAS EXTRAS CUBRIENDO LAS ACTIVIDADES LOS DIAS 13, 14 Y 19 DEL MES DE AGOSTO </t>
  </si>
  <si>
    <t>B1500000106</t>
  </si>
  <si>
    <t>SERVICIOS &amp; SOLUCIONES YSACA</t>
  </si>
  <si>
    <t>PENDIENTE FACTURA POR ADQUISICION DE TRAJE SUMERGIBLE DE 2 CAPAS DE NYLON Y PVC, COLADORES PARA FUENTE Y ATARRAYA O PAÑO DE RES PARA SER UTILIZADOS EN LA INSTITUCION</t>
  </si>
  <si>
    <t>B1500001689</t>
  </si>
  <si>
    <t xml:space="preserve">XIOMARI VELOZ D´LUJO FIESTA </t>
  </si>
  <si>
    <t>PENDIENTE FACTURA POR CONSUMO DE SERVICIO DE CATERING EN CONFERENCIA REALIZADA EL DIA 6 DE NOVIEMBRE 2022</t>
  </si>
  <si>
    <t>RH-433</t>
  </si>
  <si>
    <t>PENDIENTE PAGO AL PERSONAL DE SERVICIOS GENERALES EL CUAL LABORO HORAS EXTRAS CUBRIENDO LAS ACTIVIDADES POR ALQUILERES DE ESPACIOS EN EL MES DE AGOSTO  2022</t>
  </si>
  <si>
    <t>B1500000005</t>
  </si>
  <si>
    <t>LA PROMOTECA RD</t>
  </si>
  <si>
    <t>PENDIENTE FACTURA POR CONTRATACION DE EMPRESA ESPECIAALIZADA PARA MANEJO DE LAS REDES SOCIALES DEL JBN MES DE NOVIEMBRE 2022</t>
  </si>
  <si>
    <t>PENDIENTE FACTURA POR CONTRATACION DE EMPRESA ESPECIAALIZADA PARA MANEJO DE LAS REDES SOCIALES DEL JBN MES DE OCTUBRE 2022</t>
  </si>
  <si>
    <t>B1500000195</t>
  </si>
  <si>
    <t>PENDIENTE FACTURA POR SERVICIO DE LEGALIZACION DE CONTRATO PARA COMPRAS MENORES</t>
  </si>
  <si>
    <t>RH-339</t>
  </si>
  <si>
    <t>LEIDY RAMIREZ TORRES</t>
  </si>
  <si>
    <t>PENDIENTE PAGO DE VACACIONES NO DISFRUTADAS</t>
  </si>
  <si>
    <t>RH-440</t>
  </si>
  <si>
    <t>JULIO ANDRES VIDAL</t>
  </si>
  <si>
    <t xml:space="preserve">PENDIENTE PAGO DE INDEMNIZACION CORRESPONDIENTE A 02 AÑOS </t>
  </si>
  <si>
    <t>RH-441</t>
  </si>
  <si>
    <t>JULIO ANDRES VIDAL VILLA</t>
  </si>
  <si>
    <t>DANIEL MILLORAL GUILLEN</t>
  </si>
  <si>
    <t>PENDIENTE PAGO DE FIANZA PARA ACTIVIDAD BODA A REALIZARSE EN EL DOMUS GRANDE EL 19/11/22</t>
  </si>
  <si>
    <t>COLEGIO ANGEL GABRIEL</t>
  </si>
  <si>
    <t>PENDIENTE PAGO DE FIANZA PARA ACTIVIDAD CONVENCION FAMILIAR A REALIZARSE EN EL GAZEBO DE PLANTAS MEDICIONALES EL 04/12/22</t>
  </si>
  <si>
    <t>ESTHER BETHANIA GOMEZ GARCIA</t>
  </si>
  <si>
    <t>PENDIENTE PAGO DE FIANZA POR ACTIVIDAD REALIZADA EN 1/2 PATIO ESPAÑOL AREA 1 PARA INTEGRACION FAMILIAR EN FECHA 27/11/22</t>
  </si>
  <si>
    <t>PENDIENTE PAGO DE FIANZA DEL DOMUS PEQUEÑO PARA CONFERENCIA DE VOLUNTARIOS EN FECHA 13/12/22</t>
  </si>
  <si>
    <t>MELANY BERROA JIMENEZ</t>
  </si>
  <si>
    <t>PENDIENTE PAGO DE FIANZA DEL PATIO ESPAÑOL PARA CUMPLEAÑOS EN FECHA 3/12/22</t>
  </si>
  <si>
    <t>PENDIENTE PAGO DE FIANZA DEL DOMUS PEQUEÑO PARA CUMPLEAÑOS DE 15 EN FECHA 27/11/22</t>
  </si>
  <si>
    <t>PECES CENTRO MONTESSORI</t>
  </si>
  <si>
    <t>ERNESTO CANDIDO AQUINO</t>
  </si>
  <si>
    <t>PENDIENTE PAGO DE FIANZA POR ALQUILER DE LAS BROMELIAS PARA ACTIVIDAD EL 26/11/22</t>
  </si>
  <si>
    <t>PENDIENTE PAGO DE FIANZA PARA EL AUDITORIO EL 26/11/22 CHARLA CRISTIANA</t>
  </si>
  <si>
    <t>FUNDACION DANDOLE SENTIDO A LA VIDA</t>
  </si>
  <si>
    <t>PENDIENTE PAGO DE FIANZA POR ALQUILER DEL AREA DEL RELOJ Y RUTA CAMINATA EL 19/2/23</t>
  </si>
  <si>
    <t>KEDWIN TAVERA</t>
  </si>
  <si>
    <t>PENDIENTE PAGO DE FIANZA POR ALQUILER DEL DOMUS GRANDE PARA ACTIVIDAD DE PAREJAS EL 04/11/22</t>
  </si>
  <si>
    <t>PADILLA, S.A.</t>
  </si>
  <si>
    <t>PENDIENTE PAGO DE FIANZA POR ALQUILER DEL AREA DE BROMELIAS PARA ACTIVIDAD FAMILIAR EL 12/11/22</t>
  </si>
  <si>
    <t>WEI-ING GIL</t>
  </si>
  <si>
    <t>TEMPLO EL CALVARIO</t>
  </si>
  <si>
    <t>PENDIENTE PAGO DE FIANZA DEL DOMUS GRANDE PARA PASADIA FAMILIAR EN FECHA 13/11/22</t>
  </si>
  <si>
    <t>PENDIENTE PAGO DE FIANZA POR ALQUILER DE LA CATEDRAL DEL BAMBU PARA  DINAMICA DE GRUPO EL 18/11/22</t>
  </si>
  <si>
    <t>HUMANO SEGUROS, SA</t>
  </si>
  <si>
    <t>PENDIENTE PAGO DE SEGURO COMPLEMENTARIOS DE SALUD AL SUB-DIRECTOR Y ENC DEL TIC, CORRESPONDIENTE AL MES DE NOVIEMBRE 2022</t>
  </si>
  <si>
    <t>B1500338938</t>
  </si>
  <si>
    <t>PENDIENTE FACTURA ENERGIA ELECTRICA AL MES DE NOVIEMBRE 2022 PERIODO 17/10/2022-17/11/2022</t>
  </si>
  <si>
    <t>B1500338939</t>
  </si>
  <si>
    <t>B15000030849</t>
  </si>
  <si>
    <t>SEGURO RESERVAS, S.A.</t>
  </si>
  <si>
    <t>PENDIENTE FACTURA POR ACCIDENTES PERSONALES COLECTIVOS DE LA INSTITUCION DESDE EL 03/08/21 HASTA 03/08/22</t>
  </si>
  <si>
    <t>PENDIENTE FACTURA POR EL USO DE SERVICIO CELULAR ASIGNADO AL DIRECTOR Y SUB-DIRECTOR DE LA INSTITUCION MES DE NOVIEMBRE 2022</t>
  </si>
  <si>
    <t>B1500188650</t>
  </si>
  <si>
    <t>PENDIENTE FACTURA DEL SERVICIO PLAN FLOTILLAS E INTERNET CORRESPONDIENTE AL MES DE NOVIEMBRE 2022</t>
  </si>
  <si>
    <t>B1500188647</t>
  </si>
  <si>
    <t>PENDIENTE FACTURA DEL SERVICIO DE TELEFONO, INTERNET Y FAX AL MES DE NOVIEMBRE 2022</t>
  </si>
  <si>
    <t>B1500188648</t>
  </si>
  <si>
    <t>B1500188649</t>
  </si>
  <si>
    <t>B1500188024</t>
  </si>
  <si>
    <t>B1500000089</t>
  </si>
  <si>
    <t>RECREA</t>
  </si>
  <si>
    <t xml:space="preserve">PENDIENTE FACTURA POR ACTIVIDADES DE INTEGRACION Y TEAM BUILDING EN LA INSTITUCION </t>
  </si>
  <si>
    <t>KATIA MADRANO (IGLESIA PARTO DE BENDICION)</t>
  </si>
  <si>
    <t>PENDIENTE PAGO DE FIANZA DEL DOMUS GRANDE PARA DESAYUNO DE DAMA EN FECHA 26/11/22</t>
  </si>
  <si>
    <t>PENDIENTE FACTURA POR ADQUISICION DE 35 BOTELLONES DE AGUA CRISTAL</t>
  </si>
  <si>
    <t>B1500038706</t>
  </si>
  <si>
    <t>B1500038813</t>
  </si>
  <si>
    <t>PENDIENTE FACTURA POR ADQUISICION DE 75 BOTELLONES DE AGUA CRISTAL</t>
  </si>
  <si>
    <t>B1500038935</t>
  </si>
  <si>
    <t>PENDIENTE FACTURA POR ADQUISICION DE 57 BOTELLONES DE AGUA CRISTAL</t>
  </si>
  <si>
    <t>B1500038707</t>
  </si>
  <si>
    <t>PENDIENTE FACTURA POR ADQUISICION DE 21 BOTELLONES DE AGUA CRISTAL</t>
  </si>
  <si>
    <t>B1500038809</t>
  </si>
  <si>
    <t>PENDIENTE FACTURA POR ADQUISICION DE 66 BOTELLONES DE AGUA CRISTAL</t>
  </si>
  <si>
    <t>B1500038810</t>
  </si>
  <si>
    <t>PENDIENTE FACTURA POR ADQUISICION DE 64 BOTELLONES DE AGUA CRISTAL</t>
  </si>
  <si>
    <t>B1500038811</t>
  </si>
  <si>
    <t>PENDIENTE FACTURA POR ADQUISICION DE 77 BOTELLONES DE AGUA CRISTAL</t>
  </si>
  <si>
    <t>B1500038812</t>
  </si>
  <si>
    <t>PENDIENTE FACTURA POR ADQUISICION DE 56 BOTELLONES DE AGUA CRISTAL</t>
  </si>
  <si>
    <t>B1500038843</t>
  </si>
  <si>
    <t>PENDIENTE FACTURA POR ADQUISICION DE 88 BOTELLONES DE AGUA CRISTAL</t>
  </si>
  <si>
    <t>TOTAL A NOVIEMBRE 2022</t>
  </si>
  <si>
    <t>PENDIENTE PAGO SUPLENCIA POR EL CARGO VACANTE ENC. DEPTO BOTANICA POR UN PERIODO DE 30 DIAS DEL MES DE OCTUBRE 2022</t>
  </si>
  <si>
    <t>RH-416</t>
  </si>
  <si>
    <t>B1500001529</t>
  </si>
  <si>
    <t>MULTIGRABABO</t>
  </si>
  <si>
    <t>PENDIENTE FACTURA POR LA ADUISICION DE BANNER 97*24´, MEDALLAS Y TROFEOS PARA SER UTILIZADOS EN LA INSTITUCION</t>
  </si>
  <si>
    <t>B1500000139</t>
  </si>
  <si>
    <t>SERVIPART LUPERON</t>
  </si>
  <si>
    <t xml:space="preserve">PENDIENTE FACTURA POR ADQUISICION DE EVAPORADOR DE AIRE PARA SER UTILIZADO EN LA INSTITUCION </t>
  </si>
  <si>
    <t>.</t>
  </si>
  <si>
    <t>B1500025305</t>
  </si>
  <si>
    <t>GOBERNACION DEL EDIFICIO JUAN PABLO DUARTE</t>
  </si>
  <si>
    <t>PENDIENTE PAGO DE FIANZA DEL DOMUS GRANDE PARA FIESTA NAVIDEÑA EN FECHA 20/12/22</t>
  </si>
  <si>
    <t>ORGANIZACIÓN GOOD NEIGHBORS (GNDOM)</t>
  </si>
  <si>
    <t>MERLIN SERRANO</t>
  </si>
  <si>
    <t xml:space="preserve">INSTITUTO DOMINICANO DE AVIACION CIVIL </t>
  </si>
  <si>
    <t>PENDIENTE PAGO DE FIANZA DEL AREA DEL RELOJ PARA PASADIA FAMILIAR EN FECHA 27/11/22</t>
  </si>
  <si>
    <t>MELISSA BAEZ</t>
  </si>
  <si>
    <t>PENDIENTE PAGO DE FIANZA POR EL ALQUILER DEL DOMUS GRANDE Y PEQUEÑO POR FIESTA NAVIDEÑA EL 3/12/22</t>
  </si>
  <si>
    <t>B1500000343</t>
  </si>
  <si>
    <t>PENDIENTE FACTURA POR ADQUISICION DE ARTICULOS DE LIMPIEZA PARA SUMINISTRO EN LA INSTITUCION</t>
  </si>
  <si>
    <t>CRISTIAN SOTO</t>
  </si>
  <si>
    <t>PENDIENTE PAGO DE FIANZA AREA DE LOS PINOS PARA EL 27/11/22 CUMPLEAÑOS</t>
  </si>
  <si>
    <t>BELKIS AMORLIS REYES</t>
  </si>
  <si>
    <t>PENDIENTE FIANZA</t>
  </si>
  <si>
    <t>PE-281</t>
  </si>
  <si>
    <t>PENDIENTE PAGO DE FIANZA O DEPOSITO DE LA ACTIVIDAD (BODA) CELEBRADA EL 24/9/22 EN EL PATIO ESPAÑOL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</si>
</sst>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-* #,##0.00\ _P_t_s_-;\-* #,##0.00\ _P_t_s_-;_-* &quot;-&quot;??\ _P_t_s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man Old Style"/>
      <family val="1"/>
    </font>
    <font>
      <sz val="11"/>
      <name val="Bookman Old Style"/>
      <family val="1"/>
    </font>
    <font>
      <sz val="11"/>
      <name val="Calibri"/>
      <family val="2"/>
      <scheme val="minor"/>
    </font>
    <font>
      <b/>
      <sz val="12"/>
      <name val="Bookman Old Style"/>
      <family val="1"/>
    </font>
    <font>
      <b/>
      <sz val="10"/>
      <name val="Bookman Old Style"/>
      <family val="1"/>
    </font>
    <font>
      <b/>
      <sz val="9"/>
      <name val="Bookman Old Style"/>
      <family val="1"/>
    </font>
    <font>
      <b/>
      <sz val="10"/>
      <name val="Calibri"/>
      <family val="2"/>
      <scheme val="minor"/>
    </font>
    <font>
      <b/>
      <sz val="18"/>
      <name val="Bookman Old Style"/>
      <family val="1"/>
    </font>
    <font>
      <b/>
      <u/>
      <sz val="9"/>
      <name val="Bookman Old Style"/>
      <family val="1"/>
    </font>
    <font>
      <sz val="10"/>
      <name val="Bookman Old Style"/>
      <family val="1"/>
    </font>
    <font>
      <b/>
      <sz val="14"/>
      <name val="Bookman Old Style"/>
      <family val="1"/>
    </font>
    <font>
      <sz val="11"/>
      <color rgb="FFFF0000"/>
      <name val="Calibri"/>
      <family val="2"/>
      <scheme val="minor"/>
    </font>
    <font>
      <sz val="11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2" fillId="2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0" fontId="7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/>
    <xf numFmtId="4" fontId="6" fillId="0" borderId="0" xfId="0" applyNumberFormat="1" applyFont="1" applyFill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4" fillId="0" borderId="0" xfId="0" applyFont="1" applyFill="1"/>
    <xf numFmtId="0" fontId="4" fillId="0" borderId="0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164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6" fillId="2" borderId="0" xfId="0" applyFont="1" applyFill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2" borderId="0" xfId="0" applyFill="1" applyAlignment="1">
      <alignment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/>
    <xf numFmtId="0" fontId="0" fillId="2" borderId="0" xfId="0" applyFill="1" applyBorder="1"/>
    <xf numFmtId="0" fontId="0" fillId="0" borderId="2" xfId="0" applyFill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15" fillId="2" borderId="0" xfId="0" applyFont="1" applyFill="1"/>
    <xf numFmtId="4" fontId="15" fillId="2" borderId="0" xfId="0" applyNumberFormat="1" applyFont="1" applyFill="1"/>
    <xf numFmtId="0" fontId="15" fillId="2" borderId="0" xfId="0" applyFont="1" applyFill="1" applyAlignment="1">
      <alignment wrapText="1"/>
    </xf>
    <xf numFmtId="0" fontId="6" fillId="2" borderId="0" xfId="0" applyFont="1" applyFill="1" applyBorder="1"/>
    <xf numFmtId="0" fontId="5" fillId="2" borderId="0" xfId="0" applyFont="1" applyFill="1"/>
    <xf numFmtId="14" fontId="0" fillId="2" borderId="0" xfId="0" applyNumberFormat="1" applyFill="1"/>
    <xf numFmtId="0" fontId="10" fillId="2" borderId="0" xfId="0" applyFont="1" applyFill="1"/>
    <xf numFmtId="0" fontId="16" fillId="2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3" fontId="6" fillId="0" borderId="0" xfId="3" applyFont="1" applyFill="1"/>
    <xf numFmtId="43" fontId="6" fillId="0" borderId="0" xfId="0" applyNumberFormat="1" applyFont="1" applyFill="1"/>
    <xf numFmtId="1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wrapText="1"/>
    </xf>
    <xf numFmtId="14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4" fontId="5" fillId="0" borderId="1" xfId="3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43" fontId="5" fillId="0" borderId="0" xfId="3" applyFont="1" applyFill="1" applyBorder="1" applyAlignment="1">
      <alignment horizontal="center" vertical="center" wrapText="1"/>
    </xf>
    <xf numFmtId="43" fontId="0" fillId="0" borderId="0" xfId="3" applyFont="1" applyFill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wrapText="1"/>
    </xf>
    <xf numFmtId="14" fontId="5" fillId="0" borderId="3" xfId="0" applyNumberFormat="1" applyFont="1" applyFill="1" applyBorder="1" applyAlignment="1">
      <alignment wrapText="1"/>
    </xf>
    <xf numFmtId="4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wrapText="1"/>
    </xf>
    <xf numFmtId="1" fontId="5" fillId="0" borderId="1" xfId="0" applyNumberFormat="1" applyFont="1" applyFill="1" applyBorder="1"/>
    <xf numFmtId="1" fontId="5" fillId="0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/>
    </xf>
    <xf numFmtId="14" fontId="5" fillId="0" borderId="3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vertical="center" wrapText="1"/>
    </xf>
    <xf numFmtId="49" fontId="6" fillId="0" borderId="0" xfId="3" applyNumberFormat="1" applyFont="1" applyFill="1" applyAlignment="1">
      <alignment horizontal="right"/>
    </xf>
    <xf numFmtId="43" fontId="5" fillId="0" borderId="0" xfId="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4" fontId="9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4">
    <cellStyle name="Millares" xfId="3" builtinId="3"/>
    <cellStyle name="Millares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3399"/>
      <color rgb="FF33CCFF"/>
      <color rgb="FFFFA74F"/>
      <color rgb="FFFF99FF"/>
      <color rgb="FF00FFCC"/>
      <color rgb="FF9966FF"/>
      <color rgb="FF00FF00"/>
      <color rgb="FFFF9900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34"/>
  <sheetViews>
    <sheetView tabSelected="1" topLeftCell="C1" zoomScale="85" zoomScaleNormal="85" zoomScaleSheetLayoutView="30" workbookViewId="0">
      <pane ySplit="1" topLeftCell="A182" activePane="bottomLeft" state="frozen"/>
      <selection pane="bottomLeft" activeCell="F187" sqref="F187"/>
    </sheetView>
  </sheetViews>
  <sheetFormatPr baseColWidth="10" defaultRowHeight="14.4" x14ac:dyDescent="0.3"/>
  <cols>
    <col min="1" max="1" width="29.33203125" style="1" customWidth="1"/>
    <col min="2" max="2" width="20" style="2" customWidth="1"/>
    <col min="3" max="3" width="14.33203125" style="1" bestFit="1" customWidth="1"/>
    <col min="4" max="4" width="33.88671875" style="4" customWidth="1"/>
    <col min="5" max="5" width="69.109375" style="3" customWidth="1"/>
    <col min="6" max="6" width="23.21875" style="3" customWidth="1"/>
    <col min="7" max="7" width="20.5546875" style="3" customWidth="1"/>
    <col min="8" max="8" width="24.88671875" style="3" customWidth="1"/>
    <col min="9" max="9" width="14.33203125" style="3" customWidth="1"/>
    <col min="10" max="10" width="13.33203125" style="3" customWidth="1"/>
    <col min="11" max="12" width="11.5546875" style="3"/>
    <col min="13" max="13" width="10.5546875" style="3" customWidth="1"/>
    <col min="14" max="14" width="11.5546875" style="3"/>
    <col min="17" max="17" width="12.6640625" bestFit="1" customWidth="1"/>
  </cols>
  <sheetData>
    <row r="1" spans="1:36" s="1" customFormat="1" x14ac:dyDescent="0.3">
      <c r="A1" s="44"/>
      <c r="B1" s="82"/>
      <c r="C1" s="44"/>
      <c r="D1" s="82"/>
      <c r="E1" s="44"/>
      <c r="F1" s="44"/>
      <c r="G1" s="44"/>
      <c r="H1" s="44"/>
      <c r="I1" s="44"/>
      <c r="J1" s="44"/>
      <c r="K1" s="44"/>
      <c r="L1" s="44"/>
      <c r="M1" s="44"/>
      <c r="N1" s="51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</row>
    <row r="2" spans="1:36" s="1" customFormat="1" ht="22.8" x14ac:dyDescent="0.4">
      <c r="A2" s="11"/>
      <c r="B2" s="112" t="s">
        <v>0</v>
      </c>
      <c r="C2" s="112"/>
      <c r="D2" s="112"/>
      <c r="E2" s="112"/>
      <c r="F2" s="112"/>
      <c r="G2" s="112"/>
      <c r="H2" s="112"/>
      <c r="I2" s="112"/>
      <c r="J2" s="11"/>
      <c r="K2" s="11"/>
      <c r="L2" s="11"/>
      <c r="M2" s="11"/>
      <c r="N2" s="3"/>
    </row>
    <row r="3" spans="1:36" s="1" customFormat="1" ht="15.6" x14ac:dyDescent="0.3">
      <c r="A3" s="11"/>
      <c r="B3" s="113" t="s">
        <v>45</v>
      </c>
      <c r="C3" s="113"/>
      <c r="D3" s="113"/>
      <c r="E3" s="113"/>
      <c r="F3" s="113"/>
      <c r="G3" s="113"/>
      <c r="H3" s="113"/>
      <c r="I3" s="113"/>
      <c r="J3" s="11"/>
      <c r="K3" s="11"/>
      <c r="L3" s="11"/>
      <c r="M3" s="11"/>
      <c r="N3" s="3"/>
    </row>
    <row r="4" spans="1:36" s="1" customFormat="1" ht="15.6" x14ac:dyDescent="0.3">
      <c r="A4" s="11"/>
      <c r="B4" s="113" t="s">
        <v>220</v>
      </c>
      <c r="C4" s="113"/>
      <c r="D4" s="113"/>
      <c r="E4" s="113"/>
      <c r="F4" s="113"/>
      <c r="G4" s="113"/>
      <c r="H4" s="113"/>
      <c r="I4" s="113"/>
      <c r="J4" s="11"/>
      <c r="K4" s="11"/>
      <c r="L4" s="11"/>
      <c r="M4" s="11"/>
      <c r="N4" s="3"/>
    </row>
    <row r="5" spans="1:36" s="1" customFormat="1" ht="15.6" x14ac:dyDescent="0.3">
      <c r="A5" s="11"/>
      <c r="B5" s="107"/>
      <c r="C5" s="11"/>
      <c r="D5" s="113" t="s">
        <v>5</v>
      </c>
      <c r="E5" s="113"/>
      <c r="F5" s="113"/>
      <c r="G5" s="106"/>
      <c r="H5" s="106"/>
      <c r="I5" s="11"/>
      <c r="J5" s="11"/>
      <c r="K5" s="11"/>
      <c r="L5" s="11"/>
      <c r="M5" s="11"/>
      <c r="N5" s="3"/>
    </row>
    <row r="6" spans="1:36" s="1" customFormat="1" ht="15.6" x14ac:dyDescent="0.3">
      <c r="A6" s="11"/>
      <c r="B6" s="114"/>
      <c r="C6" s="114"/>
      <c r="D6" s="114"/>
      <c r="E6" s="12"/>
      <c r="F6" s="12"/>
      <c r="G6" s="12"/>
      <c r="H6" s="12"/>
      <c r="I6" s="11"/>
      <c r="J6" s="11"/>
      <c r="K6" s="11"/>
      <c r="L6" s="11"/>
      <c r="M6" s="11"/>
      <c r="N6" s="3"/>
      <c r="Q6" s="53"/>
    </row>
    <row r="7" spans="1:36" s="1" customFormat="1" x14ac:dyDescent="0.3">
      <c r="A7" s="11"/>
      <c r="B7" s="19" t="s">
        <v>46</v>
      </c>
      <c r="C7" s="20"/>
      <c r="D7" s="107"/>
      <c r="E7" s="11"/>
      <c r="F7" s="11"/>
      <c r="G7" s="11"/>
      <c r="H7" s="11"/>
      <c r="I7" s="84" t="s">
        <v>108</v>
      </c>
      <c r="J7" s="108">
        <v>44895</v>
      </c>
      <c r="K7" s="108"/>
      <c r="L7" s="11"/>
      <c r="M7" s="11"/>
      <c r="N7" s="3"/>
      <c r="Q7" s="53"/>
    </row>
    <row r="8" spans="1:36" s="1" customFormat="1" x14ac:dyDescent="0.3">
      <c r="A8" s="11"/>
      <c r="B8" s="107"/>
      <c r="C8" s="11"/>
      <c r="D8" s="107"/>
      <c r="E8" s="11" t="s">
        <v>59</v>
      </c>
      <c r="F8" s="11"/>
      <c r="G8" s="11"/>
      <c r="H8" s="11"/>
      <c r="I8" s="11"/>
      <c r="J8" s="11"/>
      <c r="K8" s="11"/>
      <c r="L8" s="11"/>
      <c r="M8" s="11"/>
      <c r="N8" s="3"/>
    </row>
    <row r="9" spans="1:36" s="5" customFormat="1" ht="27" x14ac:dyDescent="0.3">
      <c r="A9" s="78" t="s">
        <v>86</v>
      </c>
      <c r="B9" s="78" t="s">
        <v>86</v>
      </c>
      <c r="C9" s="79" t="s">
        <v>4</v>
      </c>
      <c r="D9" s="79" t="s">
        <v>1</v>
      </c>
      <c r="E9" s="79" t="s">
        <v>2</v>
      </c>
      <c r="F9" s="79" t="s">
        <v>3</v>
      </c>
      <c r="G9" s="79" t="s">
        <v>83</v>
      </c>
      <c r="H9" s="79" t="s">
        <v>50</v>
      </c>
      <c r="I9" s="85" t="s">
        <v>22</v>
      </c>
      <c r="J9" s="85" t="s">
        <v>23</v>
      </c>
      <c r="K9" s="85" t="s">
        <v>24</v>
      </c>
      <c r="L9" s="85" t="s">
        <v>25</v>
      </c>
      <c r="M9" s="86" t="s">
        <v>26</v>
      </c>
      <c r="N9" s="54"/>
    </row>
    <row r="10" spans="1:36" s="1" customFormat="1" ht="27.6" x14ac:dyDescent="0.3">
      <c r="A10" s="18" t="s">
        <v>61</v>
      </c>
      <c r="B10" s="63" t="s">
        <v>12</v>
      </c>
      <c r="C10" s="21" t="s">
        <v>13</v>
      </c>
      <c r="D10" s="63" t="s">
        <v>6</v>
      </c>
      <c r="E10" s="47" t="s">
        <v>60</v>
      </c>
      <c r="F10" s="57"/>
      <c r="G10" s="57">
        <v>17500</v>
      </c>
      <c r="H10" s="57" t="s">
        <v>51</v>
      </c>
      <c r="I10" s="87"/>
      <c r="J10" s="87"/>
      <c r="K10" s="87"/>
      <c r="L10" s="87"/>
      <c r="M10" s="88" t="s">
        <v>27</v>
      </c>
      <c r="N10" s="3"/>
      <c r="O10" s="33"/>
    </row>
    <row r="11" spans="1:36" s="1" customFormat="1" ht="27.6" x14ac:dyDescent="0.3">
      <c r="A11" s="18" t="s">
        <v>61</v>
      </c>
      <c r="B11" s="63" t="s">
        <v>12</v>
      </c>
      <c r="C11" s="21">
        <v>39183</v>
      </c>
      <c r="D11" s="63" t="s">
        <v>6</v>
      </c>
      <c r="E11" s="47" t="s">
        <v>60</v>
      </c>
      <c r="F11" s="57"/>
      <c r="G11" s="57">
        <v>13050</v>
      </c>
      <c r="H11" s="57" t="s">
        <v>51</v>
      </c>
      <c r="I11" s="87"/>
      <c r="J11" s="87"/>
      <c r="K11" s="87"/>
      <c r="L11" s="87"/>
      <c r="M11" s="88" t="s">
        <v>27</v>
      </c>
      <c r="N11" s="3"/>
      <c r="O11" s="33"/>
    </row>
    <row r="12" spans="1:36" s="1" customFormat="1" ht="27.6" x14ac:dyDescent="0.3">
      <c r="A12" s="18" t="s">
        <v>61</v>
      </c>
      <c r="B12" s="63">
        <v>601</v>
      </c>
      <c r="C12" s="21" t="s">
        <v>14</v>
      </c>
      <c r="D12" s="63" t="s">
        <v>7</v>
      </c>
      <c r="E12" s="47" t="s">
        <v>60</v>
      </c>
      <c r="F12" s="57"/>
      <c r="G12" s="57">
        <v>600</v>
      </c>
      <c r="H12" s="57" t="s">
        <v>51</v>
      </c>
      <c r="I12" s="87"/>
      <c r="J12" s="87"/>
      <c r="K12" s="87"/>
      <c r="L12" s="87"/>
      <c r="M12" s="88" t="s">
        <v>27</v>
      </c>
      <c r="N12" s="3"/>
      <c r="O12" s="33"/>
    </row>
    <row r="13" spans="1:36" s="1" customFormat="1" ht="27.6" x14ac:dyDescent="0.3">
      <c r="A13" s="18" t="s">
        <v>61</v>
      </c>
      <c r="B13" s="63">
        <v>22</v>
      </c>
      <c r="C13" s="21">
        <v>40644</v>
      </c>
      <c r="D13" s="63" t="s">
        <v>8</v>
      </c>
      <c r="E13" s="47" t="s">
        <v>60</v>
      </c>
      <c r="F13" s="57"/>
      <c r="G13" s="57">
        <v>5250</v>
      </c>
      <c r="H13" s="57" t="s">
        <v>51</v>
      </c>
      <c r="I13" s="87"/>
      <c r="J13" s="87"/>
      <c r="K13" s="87"/>
      <c r="L13" s="87"/>
      <c r="M13" s="88" t="s">
        <v>27</v>
      </c>
      <c r="N13" s="3"/>
      <c r="O13" s="33"/>
    </row>
    <row r="14" spans="1:36" s="1" customFormat="1" ht="27.6" x14ac:dyDescent="0.3">
      <c r="A14" s="18" t="s">
        <v>61</v>
      </c>
      <c r="B14" s="63">
        <v>602</v>
      </c>
      <c r="C14" s="21">
        <v>41572</v>
      </c>
      <c r="D14" s="63" t="s">
        <v>7</v>
      </c>
      <c r="E14" s="47" t="s">
        <v>60</v>
      </c>
      <c r="F14" s="57"/>
      <c r="G14" s="57">
        <v>150</v>
      </c>
      <c r="H14" s="57" t="s">
        <v>51</v>
      </c>
      <c r="I14" s="87"/>
      <c r="J14" s="87"/>
      <c r="K14" s="87"/>
      <c r="L14" s="87"/>
      <c r="M14" s="88" t="s">
        <v>27</v>
      </c>
      <c r="N14" s="3"/>
      <c r="O14" s="33"/>
    </row>
    <row r="15" spans="1:36" s="1" customFormat="1" ht="27.6" x14ac:dyDescent="0.3">
      <c r="A15" s="18" t="s">
        <v>21</v>
      </c>
      <c r="B15" s="63">
        <v>700</v>
      </c>
      <c r="C15" s="21">
        <v>41352</v>
      </c>
      <c r="D15" s="37" t="s">
        <v>69</v>
      </c>
      <c r="E15" s="47" t="s">
        <v>32</v>
      </c>
      <c r="F15" s="57">
        <v>32746.87</v>
      </c>
      <c r="G15" s="57"/>
      <c r="H15" s="57" t="s">
        <v>52</v>
      </c>
      <c r="I15" s="17"/>
      <c r="J15" s="17"/>
      <c r="K15" s="17"/>
      <c r="L15" s="17"/>
      <c r="M15" s="17" t="s">
        <v>27</v>
      </c>
      <c r="N15" s="3"/>
      <c r="O15" s="33"/>
    </row>
    <row r="16" spans="1:36" s="48" customFormat="1" ht="27.6" x14ac:dyDescent="0.3">
      <c r="A16" s="18" t="s">
        <v>19</v>
      </c>
      <c r="B16" s="60">
        <v>600329618989</v>
      </c>
      <c r="C16" s="21" t="s">
        <v>15</v>
      </c>
      <c r="D16" s="37" t="s">
        <v>11</v>
      </c>
      <c r="E16" s="47" t="s">
        <v>33</v>
      </c>
      <c r="F16" s="57">
        <v>384483.13</v>
      </c>
      <c r="G16" s="57"/>
      <c r="H16" s="57" t="s">
        <v>53</v>
      </c>
      <c r="I16" s="17"/>
      <c r="J16" s="17"/>
      <c r="K16" s="17"/>
      <c r="L16" s="17"/>
      <c r="M16" s="17" t="s">
        <v>27</v>
      </c>
      <c r="O16" s="50"/>
    </row>
    <row r="17" spans="1:15" s="48" customFormat="1" ht="27.6" x14ac:dyDescent="0.3">
      <c r="A17" s="18" t="s">
        <v>20</v>
      </c>
      <c r="B17" s="60">
        <v>600918516501</v>
      </c>
      <c r="C17" s="21" t="s">
        <v>15</v>
      </c>
      <c r="D17" s="37" t="s">
        <v>11</v>
      </c>
      <c r="E17" s="47" t="s">
        <v>33</v>
      </c>
      <c r="F17" s="57">
        <v>9980.0400000000009</v>
      </c>
      <c r="G17" s="57"/>
      <c r="H17" s="57" t="s">
        <v>53</v>
      </c>
      <c r="I17" s="17"/>
      <c r="J17" s="17"/>
      <c r="K17" s="17"/>
      <c r="L17" s="17"/>
      <c r="M17" s="17" t="s">
        <v>27</v>
      </c>
      <c r="O17" s="50"/>
    </row>
    <row r="18" spans="1:15" s="48" customFormat="1" ht="27.6" x14ac:dyDescent="0.3">
      <c r="A18" s="18" t="s">
        <v>16</v>
      </c>
      <c r="B18" s="60">
        <v>600329619408</v>
      </c>
      <c r="C18" s="21">
        <v>41943</v>
      </c>
      <c r="D18" s="37" t="s">
        <v>11</v>
      </c>
      <c r="E18" s="47" t="s">
        <v>34</v>
      </c>
      <c r="F18" s="57">
        <v>379797.13</v>
      </c>
      <c r="G18" s="57"/>
      <c r="H18" s="57" t="s">
        <v>53</v>
      </c>
      <c r="I18" s="17"/>
      <c r="J18" s="17"/>
      <c r="K18" s="17"/>
      <c r="L18" s="17"/>
      <c r="M18" s="17" t="s">
        <v>27</v>
      </c>
      <c r="O18" s="50"/>
    </row>
    <row r="19" spans="1:15" s="48" customFormat="1" ht="27.6" x14ac:dyDescent="0.3">
      <c r="A19" s="18" t="s">
        <v>17</v>
      </c>
      <c r="B19" s="60">
        <v>600918516795</v>
      </c>
      <c r="C19" s="21">
        <v>41943</v>
      </c>
      <c r="D19" s="37" t="s">
        <v>11</v>
      </c>
      <c r="E19" s="47" t="s">
        <v>34</v>
      </c>
      <c r="F19" s="57">
        <v>7168.44</v>
      </c>
      <c r="G19" s="57"/>
      <c r="H19" s="57" t="s">
        <v>53</v>
      </c>
      <c r="I19" s="17"/>
      <c r="J19" s="17"/>
      <c r="K19" s="17"/>
      <c r="L19" s="17"/>
      <c r="M19" s="17" t="s">
        <v>27</v>
      </c>
      <c r="O19" s="50"/>
    </row>
    <row r="20" spans="1:15" s="1" customFormat="1" ht="27.6" x14ac:dyDescent="0.3">
      <c r="A20" s="18" t="s">
        <v>61</v>
      </c>
      <c r="B20" s="63">
        <v>323</v>
      </c>
      <c r="C20" s="21">
        <v>42024</v>
      </c>
      <c r="D20" s="63" t="s">
        <v>7</v>
      </c>
      <c r="E20" s="47" t="s">
        <v>60</v>
      </c>
      <c r="F20" s="57"/>
      <c r="G20" s="57">
        <v>4000</v>
      </c>
      <c r="H20" s="57" t="s">
        <v>51</v>
      </c>
      <c r="I20" s="17"/>
      <c r="J20" s="17"/>
      <c r="K20" s="17"/>
      <c r="L20" s="17"/>
      <c r="M20" s="17" t="s">
        <v>27</v>
      </c>
      <c r="N20" s="3"/>
      <c r="O20" s="33"/>
    </row>
    <row r="21" spans="1:15" s="1" customFormat="1" ht="27.6" x14ac:dyDescent="0.3">
      <c r="A21" s="18" t="s">
        <v>61</v>
      </c>
      <c r="B21" s="63">
        <v>2856601</v>
      </c>
      <c r="C21" s="21">
        <v>42103</v>
      </c>
      <c r="D21" s="37" t="s">
        <v>58</v>
      </c>
      <c r="E21" s="47" t="s">
        <v>60</v>
      </c>
      <c r="F21" s="57"/>
      <c r="G21" s="57">
        <v>9600</v>
      </c>
      <c r="H21" s="57" t="s">
        <v>51</v>
      </c>
      <c r="I21" s="17"/>
      <c r="J21" s="17"/>
      <c r="K21" s="17"/>
      <c r="L21" s="17"/>
      <c r="M21" s="17" t="s">
        <v>27</v>
      </c>
      <c r="N21" s="3"/>
      <c r="O21" s="33"/>
    </row>
    <row r="22" spans="1:15" s="48" customFormat="1" ht="27.6" x14ac:dyDescent="0.3">
      <c r="A22" s="97" t="s">
        <v>18</v>
      </c>
      <c r="B22" s="60">
        <v>600329621150</v>
      </c>
      <c r="C22" s="21">
        <v>42308</v>
      </c>
      <c r="D22" s="37" t="s">
        <v>11</v>
      </c>
      <c r="E22" s="47" t="s">
        <v>35</v>
      </c>
      <c r="F22" s="57">
        <v>112688.02</v>
      </c>
      <c r="G22" s="57"/>
      <c r="H22" s="57" t="s">
        <v>53</v>
      </c>
      <c r="I22" s="89"/>
      <c r="J22" s="89"/>
      <c r="K22" s="89"/>
      <c r="L22" s="89"/>
      <c r="M22" s="17" t="s">
        <v>27</v>
      </c>
      <c r="O22" s="50"/>
    </row>
    <row r="23" spans="1:15" s="48" customFormat="1" ht="27.6" x14ac:dyDescent="0.3">
      <c r="A23" s="18" t="s">
        <v>47</v>
      </c>
      <c r="B23" s="60">
        <v>600329622698</v>
      </c>
      <c r="C23" s="21">
        <v>42674</v>
      </c>
      <c r="D23" s="37" t="s">
        <v>11</v>
      </c>
      <c r="E23" s="47" t="s">
        <v>48</v>
      </c>
      <c r="F23" s="57">
        <v>354864.71</v>
      </c>
      <c r="G23" s="57"/>
      <c r="H23" s="57" t="s">
        <v>53</v>
      </c>
      <c r="I23" s="89"/>
      <c r="J23" s="89"/>
      <c r="K23" s="89"/>
      <c r="L23" s="89"/>
      <c r="M23" s="17" t="s">
        <v>27</v>
      </c>
      <c r="O23" s="50"/>
    </row>
    <row r="24" spans="1:15" s="48" customFormat="1" ht="27.6" x14ac:dyDescent="0.3">
      <c r="A24" s="18" t="s">
        <v>49</v>
      </c>
      <c r="B24" s="60">
        <v>600918519644</v>
      </c>
      <c r="C24" s="21">
        <v>42674</v>
      </c>
      <c r="D24" s="37" t="s">
        <v>11</v>
      </c>
      <c r="E24" s="47" t="s">
        <v>48</v>
      </c>
      <c r="F24" s="57">
        <v>9376.0400000000009</v>
      </c>
      <c r="G24" s="57"/>
      <c r="H24" s="57" t="s">
        <v>53</v>
      </c>
      <c r="I24" s="89"/>
      <c r="J24" s="89"/>
      <c r="K24" s="89"/>
      <c r="L24" s="89"/>
      <c r="M24" s="17" t="s">
        <v>27</v>
      </c>
      <c r="O24" s="50"/>
    </row>
    <row r="25" spans="1:15" s="48" customFormat="1" ht="27.6" x14ac:dyDescent="0.3">
      <c r="A25" s="98" t="s">
        <v>30</v>
      </c>
      <c r="B25" s="60">
        <v>600918519733</v>
      </c>
      <c r="C25" s="21">
        <v>42704</v>
      </c>
      <c r="D25" s="37" t="s">
        <v>11</v>
      </c>
      <c r="E25" s="47" t="s">
        <v>36</v>
      </c>
      <c r="F25" s="57">
        <v>6526.95</v>
      </c>
      <c r="G25" s="57"/>
      <c r="H25" s="57" t="s">
        <v>53</v>
      </c>
      <c r="I25" s="89"/>
      <c r="J25" s="89"/>
      <c r="K25" s="89"/>
      <c r="L25" s="89"/>
      <c r="M25" s="17" t="s">
        <v>27</v>
      </c>
      <c r="O25" s="50"/>
    </row>
    <row r="26" spans="1:15" s="48" customFormat="1" ht="27.6" x14ac:dyDescent="0.3">
      <c r="A26" s="98" t="s">
        <v>31</v>
      </c>
      <c r="B26" s="60">
        <v>600329622785</v>
      </c>
      <c r="C26" s="21">
        <v>42704</v>
      </c>
      <c r="D26" s="37" t="s">
        <v>11</v>
      </c>
      <c r="E26" s="47" t="s">
        <v>36</v>
      </c>
      <c r="F26" s="57">
        <v>390291</v>
      </c>
      <c r="G26" s="57"/>
      <c r="H26" s="57" t="s">
        <v>53</v>
      </c>
      <c r="I26" s="89"/>
      <c r="J26" s="89"/>
      <c r="K26" s="89"/>
      <c r="L26" s="89"/>
      <c r="M26" s="17" t="s">
        <v>27</v>
      </c>
      <c r="O26" s="50"/>
    </row>
    <row r="27" spans="1:15" s="1" customFormat="1" ht="27.6" x14ac:dyDescent="0.3">
      <c r="A27" s="99" t="s">
        <v>29</v>
      </c>
      <c r="B27" s="63">
        <v>11653</v>
      </c>
      <c r="C27" s="21">
        <v>42717</v>
      </c>
      <c r="D27" s="37" t="s">
        <v>9</v>
      </c>
      <c r="E27" s="47" t="s">
        <v>10</v>
      </c>
      <c r="F27" s="57">
        <v>99000</v>
      </c>
      <c r="G27" s="57"/>
      <c r="H27" s="57" t="s">
        <v>53</v>
      </c>
      <c r="I27" s="89"/>
      <c r="J27" s="89"/>
      <c r="K27" s="89"/>
      <c r="L27" s="89"/>
      <c r="M27" s="17" t="s">
        <v>27</v>
      </c>
      <c r="N27" s="3"/>
      <c r="O27" s="33"/>
    </row>
    <row r="28" spans="1:15" s="1" customFormat="1" ht="41.4" x14ac:dyDescent="0.3">
      <c r="A28" s="64" t="s">
        <v>54</v>
      </c>
      <c r="B28" s="65">
        <v>88</v>
      </c>
      <c r="C28" s="66">
        <v>42832</v>
      </c>
      <c r="D28" s="39" t="s">
        <v>84</v>
      </c>
      <c r="E28" s="47" t="s">
        <v>55</v>
      </c>
      <c r="F28" s="67">
        <v>20000</v>
      </c>
      <c r="G28" s="67"/>
      <c r="H28" s="57" t="s">
        <v>52</v>
      </c>
      <c r="I28" s="89"/>
      <c r="J28" s="89"/>
      <c r="K28" s="89"/>
      <c r="L28" s="89"/>
      <c r="M28" s="17" t="s">
        <v>27</v>
      </c>
      <c r="N28" s="3"/>
      <c r="O28" s="33"/>
    </row>
    <row r="29" spans="1:15" s="1" customFormat="1" ht="27.6" x14ac:dyDescent="0.3">
      <c r="A29" s="64" t="s">
        <v>81</v>
      </c>
      <c r="B29" s="65">
        <v>244</v>
      </c>
      <c r="C29" s="66">
        <v>42850</v>
      </c>
      <c r="D29" s="39" t="s">
        <v>85</v>
      </c>
      <c r="E29" s="47" t="s">
        <v>82</v>
      </c>
      <c r="F29" s="67">
        <v>114496.49</v>
      </c>
      <c r="G29" s="67"/>
      <c r="H29" s="57" t="s">
        <v>52</v>
      </c>
      <c r="I29" s="89"/>
      <c r="J29" s="89"/>
      <c r="K29" s="89"/>
      <c r="L29" s="89"/>
      <c r="M29" s="17" t="s">
        <v>27</v>
      </c>
      <c r="N29" s="3"/>
      <c r="O29" s="33"/>
    </row>
    <row r="30" spans="1:15" s="1" customFormat="1" ht="27.6" x14ac:dyDescent="0.3">
      <c r="A30" s="64" t="s">
        <v>61</v>
      </c>
      <c r="B30" s="63">
        <v>2856602</v>
      </c>
      <c r="C30" s="21">
        <v>42874</v>
      </c>
      <c r="D30" s="37" t="s">
        <v>58</v>
      </c>
      <c r="E30" s="47" t="s">
        <v>60</v>
      </c>
      <c r="F30" s="57"/>
      <c r="G30" s="57">
        <f>15525-6190</f>
        <v>9335</v>
      </c>
      <c r="H30" s="57" t="s">
        <v>51</v>
      </c>
      <c r="I30" s="17"/>
      <c r="J30" s="17"/>
      <c r="K30" s="17"/>
      <c r="L30" s="17"/>
      <c r="M30" s="17" t="s">
        <v>27</v>
      </c>
      <c r="N30" s="3"/>
      <c r="O30" s="33"/>
    </row>
    <row r="31" spans="1:15" s="48" customFormat="1" ht="27.6" x14ac:dyDescent="0.3">
      <c r="A31" s="64" t="s">
        <v>38</v>
      </c>
      <c r="B31" s="65">
        <v>600329623767</v>
      </c>
      <c r="C31" s="66">
        <v>43008</v>
      </c>
      <c r="D31" s="37" t="s">
        <v>11</v>
      </c>
      <c r="E31" s="47" t="s">
        <v>37</v>
      </c>
      <c r="F31" s="67">
        <v>209065.51</v>
      </c>
      <c r="G31" s="67"/>
      <c r="H31" s="57" t="s">
        <v>53</v>
      </c>
      <c r="I31" s="89"/>
      <c r="J31" s="89"/>
      <c r="K31" s="89"/>
      <c r="L31" s="89"/>
      <c r="M31" s="17" t="s">
        <v>27</v>
      </c>
      <c r="O31" s="50"/>
    </row>
    <row r="32" spans="1:15" s="48" customFormat="1" ht="27.6" x14ac:dyDescent="0.3">
      <c r="A32" s="64" t="s">
        <v>40</v>
      </c>
      <c r="B32" s="65">
        <v>600329623851</v>
      </c>
      <c r="C32" s="66">
        <v>43039</v>
      </c>
      <c r="D32" s="37" t="s">
        <v>11</v>
      </c>
      <c r="E32" s="47" t="s">
        <v>39</v>
      </c>
      <c r="F32" s="67">
        <v>380440.43</v>
      </c>
      <c r="G32" s="67"/>
      <c r="H32" s="57" t="s">
        <v>53</v>
      </c>
      <c r="I32" s="89"/>
      <c r="J32" s="89"/>
      <c r="K32" s="89"/>
      <c r="L32" s="89"/>
      <c r="M32" s="17" t="s">
        <v>27</v>
      </c>
      <c r="N32" s="49"/>
      <c r="O32" s="50"/>
    </row>
    <row r="33" spans="1:15" s="48" customFormat="1" ht="28.2" x14ac:dyDescent="0.3">
      <c r="A33" s="64" t="s">
        <v>41</v>
      </c>
      <c r="B33" s="65">
        <v>600918520957</v>
      </c>
      <c r="C33" s="66">
        <v>43039</v>
      </c>
      <c r="D33" s="39" t="s">
        <v>11</v>
      </c>
      <c r="E33" s="47" t="s">
        <v>39</v>
      </c>
      <c r="F33" s="67">
        <v>7395.41</v>
      </c>
      <c r="G33" s="67"/>
      <c r="H33" s="57" t="s">
        <v>53</v>
      </c>
      <c r="I33" s="89"/>
      <c r="J33" s="89"/>
      <c r="K33" s="89"/>
      <c r="L33" s="89"/>
      <c r="M33" s="89" t="s">
        <v>27</v>
      </c>
      <c r="N33" s="49"/>
      <c r="O33" s="50"/>
    </row>
    <row r="34" spans="1:15" s="48" customFormat="1" ht="27.6" x14ac:dyDescent="0.3">
      <c r="A34" s="64" t="s">
        <v>42</v>
      </c>
      <c r="B34" s="65">
        <v>600329623945</v>
      </c>
      <c r="C34" s="66">
        <v>43069</v>
      </c>
      <c r="D34" s="37" t="s">
        <v>11</v>
      </c>
      <c r="E34" s="47" t="s">
        <v>43</v>
      </c>
      <c r="F34" s="67">
        <v>399184.43</v>
      </c>
      <c r="G34" s="67"/>
      <c r="H34" s="57" t="s">
        <v>53</v>
      </c>
      <c r="I34" s="89"/>
      <c r="J34" s="89"/>
      <c r="K34" s="89"/>
      <c r="L34" s="89"/>
      <c r="M34" s="89" t="s">
        <v>27</v>
      </c>
      <c r="O34" s="50"/>
    </row>
    <row r="35" spans="1:15" s="48" customFormat="1" ht="28.2" x14ac:dyDescent="0.3">
      <c r="A35" s="64" t="s">
        <v>44</v>
      </c>
      <c r="B35" s="65">
        <v>600918521011</v>
      </c>
      <c r="C35" s="66">
        <v>43069</v>
      </c>
      <c r="D35" s="39" t="s">
        <v>11</v>
      </c>
      <c r="E35" s="47" t="s">
        <v>43</v>
      </c>
      <c r="F35" s="67">
        <v>7366.25</v>
      </c>
      <c r="G35" s="67"/>
      <c r="H35" s="57" t="s">
        <v>53</v>
      </c>
      <c r="I35" s="89"/>
      <c r="J35" s="89"/>
      <c r="K35" s="89"/>
      <c r="L35" s="89"/>
      <c r="M35" s="89" t="s">
        <v>27</v>
      </c>
      <c r="O35" s="50"/>
    </row>
    <row r="36" spans="1:15" s="1" customFormat="1" ht="28.2" x14ac:dyDescent="0.3">
      <c r="A36" s="64" t="s">
        <v>65</v>
      </c>
      <c r="B36" s="65">
        <v>419</v>
      </c>
      <c r="C36" s="66">
        <v>43215</v>
      </c>
      <c r="D36" s="39" t="s">
        <v>66</v>
      </c>
      <c r="E36" s="47" t="s">
        <v>67</v>
      </c>
      <c r="F36" s="67">
        <v>6200</v>
      </c>
      <c r="G36" s="67"/>
      <c r="H36" s="57" t="s">
        <v>53</v>
      </c>
      <c r="I36" s="89"/>
      <c r="J36" s="89"/>
      <c r="K36" s="89"/>
      <c r="L36" s="89"/>
      <c r="M36" s="89" t="s">
        <v>27</v>
      </c>
      <c r="N36" s="3"/>
      <c r="O36" s="33"/>
    </row>
    <row r="37" spans="1:15" s="48" customFormat="1" ht="27.6" x14ac:dyDescent="0.3">
      <c r="A37" s="18" t="s">
        <v>62</v>
      </c>
      <c r="B37" s="65">
        <v>600329625099</v>
      </c>
      <c r="C37" s="40">
        <v>43404</v>
      </c>
      <c r="D37" s="37" t="s">
        <v>11</v>
      </c>
      <c r="E37" s="47" t="s">
        <v>63</v>
      </c>
      <c r="F37" s="57">
        <v>372380.58</v>
      </c>
      <c r="G37" s="57"/>
      <c r="H37" s="57" t="s">
        <v>53</v>
      </c>
      <c r="I37" s="89"/>
      <c r="J37" s="89"/>
      <c r="K37" s="89"/>
      <c r="L37" s="89"/>
      <c r="M37" s="89" t="s">
        <v>27</v>
      </c>
      <c r="O37" s="50"/>
    </row>
    <row r="38" spans="1:15" s="48" customFormat="1" ht="27.6" x14ac:dyDescent="0.3">
      <c r="A38" s="18" t="s">
        <v>64</v>
      </c>
      <c r="B38" s="65">
        <v>600918522197</v>
      </c>
      <c r="C38" s="40">
        <v>43404</v>
      </c>
      <c r="D38" s="37" t="s">
        <v>11</v>
      </c>
      <c r="E38" s="47" t="s">
        <v>63</v>
      </c>
      <c r="F38" s="57">
        <v>14906.58</v>
      </c>
      <c r="G38" s="57"/>
      <c r="H38" s="57" t="s">
        <v>53</v>
      </c>
      <c r="I38" s="89"/>
      <c r="J38" s="89"/>
      <c r="K38" s="89"/>
      <c r="L38" s="89"/>
      <c r="M38" s="89" t="s">
        <v>27</v>
      </c>
      <c r="O38" s="50"/>
    </row>
    <row r="39" spans="1:15" s="1" customFormat="1" ht="27.6" x14ac:dyDescent="0.3">
      <c r="A39" s="18" t="s">
        <v>61</v>
      </c>
      <c r="B39" s="65">
        <v>2856604</v>
      </c>
      <c r="C39" s="66">
        <v>43454</v>
      </c>
      <c r="D39" s="37" t="s">
        <v>58</v>
      </c>
      <c r="E39" s="47" t="s">
        <v>60</v>
      </c>
      <c r="F39" s="67"/>
      <c r="G39" s="67">
        <v>4800</v>
      </c>
      <c r="H39" s="57" t="s">
        <v>51</v>
      </c>
      <c r="I39" s="89"/>
      <c r="J39" s="89"/>
      <c r="K39" s="89"/>
      <c r="L39" s="89"/>
      <c r="M39" s="89" t="s">
        <v>28</v>
      </c>
      <c r="N39" s="3"/>
      <c r="O39" s="33"/>
    </row>
    <row r="40" spans="1:15" s="48" customFormat="1" ht="27.6" x14ac:dyDescent="0.3">
      <c r="A40" s="18" t="s">
        <v>80</v>
      </c>
      <c r="B40" s="17">
        <v>83931</v>
      </c>
      <c r="C40" s="40">
        <v>43677</v>
      </c>
      <c r="D40" s="37" t="s">
        <v>11</v>
      </c>
      <c r="E40" s="47" t="s">
        <v>68</v>
      </c>
      <c r="F40" s="57">
        <v>193685.35</v>
      </c>
      <c r="G40" s="57"/>
      <c r="H40" s="57" t="s">
        <v>53</v>
      </c>
      <c r="I40" s="89"/>
      <c r="J40" s="89"/>
      <c r="K40" s="89"/>
      <c r="L40" s="89"/>
      <c r="M40" s="89" t="s">
        <v>28</v>
      </c>
      <c r="O40" s="50"/>
    </row>
    <row r="41" spans="1:15" s="48" customFormat="1" ht="27.6" x14ac:dyDescent="0.3">
      <c r="A41" s="18" t="s">
        <v>71</v>
      </c>
      <c r="B41" s="17">
        <v>96466</v>
      </c>
      <c r="C41" s="40">
        <v>43738</v>
      </c>
      <c r="D41" s="37" t="s">
        <v>11</v>
      </c>
      <c r="E41" s="47" t="s">
        <v>70</v>
      </c>
      <c r="F41" s="57">
        <v>130608.49</v>
      </c>
      <c r="G41" s="57"/>
      <c r="H41" s="57" t="s">
        <v>53</v>
      </c>
      <c r="I41" s="89"/>
      <c r="J41" s="89"/>
      <c r="K41" s="89"/>
      <c r="L41" s="89"/>
      <c r="M41" s="89" t="s">
        <v>28</v>
      </c>
      <c r="O41" s="50"/>
    </row>
    <row r="42" spans="1:15" s="48" customFormat="1" ht="27.6" x14ac:dyDescent="0.3">
      <c r="A42" s="18" t="s">
        <v>73</v>
      </c>
      <c r="B42" s="17">
        <v>102830</v>
      </c>
      <c r="C42" s="40">
        <v>43769</v>
      </c>
      <c r="D42" s="37" t="s">
        <v>11</v>
      </c>
      <c r="E42" s="47" t="s">
        <v>72</v>
      </c>
      <c r="F42" s="57">
        <v>436756.45</v>
      </c>
      <c r="G42" s="57"/>
      <c r="H42" s="57" t="s">
        <v>53</v>
      </c>
      <c r="I42" s="89"/>
      <c r="J42" s="89"/>
      <c r="K42" s="89"/>
      <c r="L42" s="89"/>
      <c r="M42" s="89" t="s">
        <v>28</v>
      </c>
      <c r="O42" s="50"/>
    </row>
    <row r="43" spans="1:15" s="48" customFormat="1" ht="27.6" x14ac:dyDescent="0.3">
      <c r="A43" s="18" t="s">
        <v>74</v>
      </c>
      <c r="B43" s="17">
        <v>102846</v>
      </c>
      <c r="C43" s="40">
        <v>43769</v>
      </c>
      <c r="D43" s="37" t="s">
        <v>11</v>
      </c>
      <c r="E43" s="47" t="s">
        <v>72</v>
      </c>
      <c r="F43" s="57">
        <v>12944.7</v>
      </c>
      <c r="G43" s="57"/>
      <c r="H43" s="57" t="s">
        <v>53</v>
      </c>
      <c r="I43" s="89"/>
      <c r="J43" s="89"/>
      <c r="K43" s="89"/>
      <c r="L43" s="89"/>
      <c r="M43" s="89" t="s">
        <v>28</v>
      </c>
      <c r="O43" s="50"/>
    </row>
    <row r="44" spans="1:15" s="48" customFormat="1" ht="27.6" x14ac:dyDescent="0.3">
      <c r="A44" s="18" t="s">
        <v>75</v>
      </c>
      <c r="B44" s="17">
        <v>102770</v>
      </c>
      <c r="C44" s="40">
        <v>43769</v>
      </c>
      <c r="D44" s="37" t="s">
        <v>11</v>
      </c>
      <c r="E44" s="47" t="s">
        <v>72</v>
      </c>
      <c r="F44" s="57">
        <v>45868.18</v>
      </c>
      <c r="G44" s="57"/>
      <c r="H44" s="57" t="s">
        <v>53</v>
      </c>
      <c r="I44" s="89"/>
      <c r="J44" s="89"/>
      <c r="K44" s="89"/>
      <c r="L44" s="89"/>
      <c r="M44" s="89" t="s">
        <v>28</v>
      </c>
      <c r="O44" s="50"/>
    </row>
    <row r="45" spans="1:15" s="48" customFormat="1" ht="27.6" x14ac:dyDescent="0.3">
      <c r="A45" s="18" t="s">
        <v>76</v>
      </c>
      <c r="B45" s="17">
        <v>108782</v>
      </c>
      <c r="C45" s="40">
        <v>43799</v>
      </c>
      <c r="D45" s="37" t="s">
        <v>11</v>
      </c>
      <c r="E45" s="47" t="s">
        <v>77</v>
      </c>
      <c r="F45" s="57">
        <v>436756.45</v>
      </c>
      <c r="G45" s="57"/>
      <c r="H45" s="57" t="s">
        <v>53</v>
      </c>
      <c r="I45" s="89"/>
      <c r="J45" s="89"/>
      <c r="K45" s="89"/>
      <c r="L45" s="89"/>
      <c r="M45" s="89" t="s">
        <v>28</v>
      </c>
      <c r="O45" s="50"/>
    </row>
    <row r="46" spans="1:15" s="48" customFormat="1" ht="27.6" x14ac:dyDescent="0.3">
      <c r="A46" s="18" t="s">
        <v>78</v>
      </c>
      <c r="B46" s="17">
        <v>108783</v>
      </c>
      <c r="C46" s="40">
        <v>43799</v>
      </c>
      <c r="D46" s="37" t="s">
        <v>11</v>
      </c>
      <c r="E46" s="47" t="s">
        <v>77</v>
      </c>
      <c r="F46" s="57">
        <v>13578.86</v>
      </c>
      <c r="G46" s="57"/>
      <c r="H46" s="57" t="s">
        <v>53</v>
      </c>
      <c r="I46" s="89"/>
      <c r="J46" s="89"/>
      <c r="K46" s="89"/>
      <c r="L46" s="89"/>
      <c r="M46" s="89" t="s">
        <v>28</v>
      </c>
      <c r="O46" s="50"/>
    </row>
    <row r="47" spans="1:15" s="48" customFormat="1" ht="27.6" x14ac:dyDescent="0.3">
      <c r="A47" s="18" t="s">
        <v>79</v>
      </c>
      <c r="B47" s="17">
        <v>108710</v>
      </c>
      <c r="C47" s="40">
        <v>43799</v>
      </c>
      <c r="D47" s="37" t="s">
        <v>11</v>
      </c>
      <c r="E47" s="47" t="s">
        <v>77</v>
      </c>
      <c r="F47" s="57">
        <v>45868.18</v>
      </c>
      <c r="G47" s="57"/>
      <c r="H47" s="57" t="s">
        <v>53</v>
      </c>
      <c r="I47" s="89"/>
      <c r="J47" s="89"/>
      <c r="K47" s="89"/>
      <c r="L47" s="89"/>
      <c r="M47" s="89" t="s">
        <v>28</v>
      </c>
      <c r="O47" s="50"/>
    </row>
    <row r="48" spans="1:15" s="1" customFormat="1" ht="20.399999999999999" customHeight="1" x14ac:dyDescent="0.3">
      <c r="A48" s="111" t="s">
        <v>113</v>
      </c>
      <c r="B48" s="111"/>
      <c r="C48" s="111"/>
      <c r="D48" s="111"/>
      <c r="E48" s="111"/>
      <c r="F48" s="56">
        <f>SUM(F15:F47)</f>
        <v>4634424.6700000018</v>
      </c>
      <c r="G48" s="56">
        <f>SUM(G10:G47)</f>
        <v>64285</v>
      </c>
      <c r="H48" s="56"/>
      <c r="I48" s="89"/>
      <c r="J48" s="89"/>
      <c r="K48" s="89"/>
      <c r="L48" s="89"/>
      <c r="M48" s="89"/>
      <c r="N48" s="3"/>
      <c r="O48" s="33"/>
    </row>
    <row r="49" spans="1:15" s="48" customFormat="1" ht="27.6" x14ac:dyDescent="0.3">
      <c r="A49" s="18" t="s">
        <v>88</v>
      </c>
      <c r="B49" s="17">
        <v>182073</v>
      </c>
      <c r="C49" s="40">
        <v>44165</v>
      </c>
      <c r="D49" s="37" t="s">
        <v>11</v>
      </c>
      <c r="E49" s="47" t="s">
        <v>91</v>
      </c>
      <c r="F49" s="57">
        <v>389229.26</v>
      </c>
      <c r="G49" s="68"/>
      <c r="H49" s="57" t="s">
        <v>53</v>
      </c>
      <c r="I49" s="63"/>
      <c r="J49" s="70"/>
      <c r="K49" s="70"/>
      <c r="L49" s="70"/>
      <c r="M49" s="90" t="s">
        <v>28</v>
      </c>
      <c r="O49" s="50"/>
    </row>
    <row r="50" spans="1:15" s="48" customFormat="1" ht="27.6" x14ac:dyDescent="0.3">
      <c r="A50" s="18" t="s">
        <v>89</v>
      </c>
      <c r="B50" s="17">
        <v>182071</v>
      </c>
      <c r="C50" s="40">
        <v>44165</v>
      </c>
      <c r="D50" s="37" t="s">
        <v>11</v>
      </c>
      <c r="E50" s="47" t="s">
        <v>91</v>
      </c>
      <c r="F50" s="57">
        <v>12521.91</v>
      </c>
      <c r="G50" s="68"/>
      <c r="H50" s="57" t="s">
        <v>53</v>
      </c>
      <c r="I50" s="63"/>
      <c r="J50" s="70"/>
      <c r="K50" s="70"/>
      <c r="L50" s="70"/>
      <c r="M50" s="90" t="s">
        <v>28</v>
      </c>
      <c r="O50" s="50"/>
    </row>
    <row r="51" spans="1:15" s="48" customFormat="1" ht="27.6" x14ac:dyDescent="0.3">
      <c r="A51" s="18" t="s">
        <v>90</v>
      </c>
      <c r="B51" s="17">
        <v>182040</v>
      </c>
      <c r="C51" s="40">
        <v>44165</v>
      </c>
      <c r="D51" s="37" t="s">
        <v>11</v>
      </c>
      <c r="E51" s="47" t="s">
        <v>91</v>
      </c>
      <c r="F51" s="57">
        <v>31784.48</v>
      </c>
      <c r="G51" s="68"/>
      <c r="H51" s="57" t="s">
        <v>53</v>
      </c>
      <c r="I51" s="63"/>
      <c r="J51" s="70"/>
      <c r="K51" s="70"/>
      <c r="L51" s="70"/>
      <c r="M51" s="90" t="s">
        <v>28</v>
      </c>
      <c r="O51" s="50"/>
    </row>
    <row r="52" spans="1:15" s="1" customFormat="1" x14ac:dyDescent="0.3">
      <c r="A52" s="18"/>
      <c r="B52" s="17"/>
      <c r="C52" s="40"/>
      <c r="D52" s="69" t="s">
        <v>87</v>
      </c>
      <c r="E52" s="47"/>
      <c r="F52" s="56">
        <f>SUM(F49:F51)</f>
        <v>433535.64999999997</v>
      </c>
      <c r="G52" s="70"/>
      <c r="H52" s="57"/>
      <c r="I52" s="57"/>
      <c r="J52" s="17"/>
      <c r="K52" s="17"/>
      <c r="L52" s="17"/>
      <c r="M52" s="17"/>
      <c r="N52" s="3"/>
      <c r="O52" s="33"/>
    </row>
    <row r="53" spans="1:15" s="33" customFormat="1" ht="48.6" customHeight="1" x14ac:dyDescent="0.3">
      <c r="A53" s="47" t="s">
        <v>96</v>
      </c>
      <c r="B53" s="37">
        <v>1</v>
      </c>
      <c r="C53" s="71">
        <v>44397</v>
      </c>
      <c r="D53" s="37" t="s">
        <v>97</v>
      </c>
      <c r="E53" s="47" t="s">
        <v>98</v>
      </c>
      <c r="F53" s="38">
        <v>21134.98</v>
      </c>
      <c r="G53" s="68"/>
      <c r="H53" s="57" t="s">
        <v>53</v>
      </c>
      <c r="I53" s="91"/>
      <c r="J53" s="73"/>
      <c r="K53" s="38"/>
      <c r="L53" s="38"/>
      <c r="M53" s="38" t="s">
        <v>27</v>
      </c>
      <c r="N53" s="26"/>
    </row>
    <row r="54" spans="1:15" s="33" customFormat="1" ht="28.95" customHeight="1" x14ac:dyDescent="0.3">
      <c r="A54" s="73"/>
      <c r="B54" s="73"/>
      <c r="C54" s="73"/>
      <c r="D54" s="72" t="s">
        <v>95</v>
      </c>
      <c r="E54" s="73"/>
      <c r="F54" s="36">
        <f>SUM(F53:F53)</f>
        <v>21134.98</v>
      </c>
      <c r="G54" s="68"/>
      <c r="H54" s="57"/>
      <c r="I54" s="91"/>
      <c r="J54" s="73"/>
      <c r="K54" s="38"/>
      <c r="L54" s="39"/>
      <c r="M54" s="39"/>
      <c r="N54" s="26"/>
    </row>
    <row r="55" spans="1:15" s="33" customFormat="1" ht="41.4" x14ac:dyDescent="0.3">
      <c r="A55" s="41" t="s">
        <v>101</v>
      </c>
      <c r="B55" s="39">
        <v>6</v>
      </c>
      <c r="C55" s="42">
        <v>44435</v>
      </c>
      <c r="D55" s="39" t="s">
        <v>102</v>
      </c>
      <c r="E55" s="47" t="s">
        <v>105</v>
      </c>
      <c r="F55" s="38">
        <v>59250</v>
      </c>
      <c r="G55" s="73"/>
      <c r="H55" s="57" t="s">
        <v>53</v>
      </c>
      <c r="I55" s="91"/>
      <c r="J55" s="73"/>
      <c r="K55" s="73"/>
      <c r="L55" s="91"/>
      <c r="M55" s="91" t="s">
        <v>28</v>
      </c>
      <c r="N55" s="26"/>
    </row>
    <row r="56" spans="1:15" s="33" customFormat="1" ht="43.8" customHeight="1" x14ac:dyDescent="0.3">
      <c r="A56" s="41" t="s">
        <v>103</v>
      </c>
      <c r="B56" s="39">
        <v>7</v>
      </c>
      <c r="C56" s="42">
        <v>44466</v>
      </c>
      <c r="D56" s="39" t="s">
        <v>102</v>
      </c>
      <c r="E56" s="47" t="s">
        <v>105</v>
      </c>
      <c r="F56" s="38">
        <v>77500</v>
      </c>
      <c r="G56" s="74"/>
      <c r="H56" s="57" t="s">
        <v>53</v>
      </c>
      <c r="I56" s="91"/>
      <c r="J56" s="73"/>
      <c r="K56" s="91"/>
      <c r="L56" s="91"/>
      <c r="M56" s="91" t="s">
        <v>28</v>
      </c>
      <c r="N56" s="26"/>
    </row>
    <row r="57" spans="1:15" s="33" customFormat="1" ht="41.4" x14ac:dyDescent="0.3">
      <c r="A57" s="41" t="s">
        <v>107</v>
      </c>
      <c r="B57" s="39">
        <v>13296</v>
      </c>
      <c r="C57" s="42">
        <v>44499</v>
      </c>
      <c r="D57" s="39" t="s">
        <v>94</v>
      </c>
      <c r="E57" s="47" t="s">
        <v>106</v>
      </c>
      <c r="F57" s="38">
        <v>5616</v>
      </c>
      <c r="G57" s="73"/>
      <c r="H57" s="57" t="s">
        <v>53</v>
      </c>
      <c r="I57" s="91"/>
      <c r="J57" s="73"/>
      <c r="K57" s="91"/>
      <c r="L57" s="91"/>
      <c r="M57" s="91" t="s">
        <v>28</v>
      </c>
      <c r="N57" s="26"/>
    </row>
    <row r="58" spans="1:15" s="33" customFormat="1" ht="41.4" x14ac:dyDescent="0.3">
      <c r="A58" s="41" t="s">
        <v>104</v>
      </c>
      <c r="B58" s="39">
        <v>8</v>
      </c>
      <c r="C58" s="42">
        <v>44508</v>
      </c>
      <c r="D58" s="39" t="s">
        <v>102</v>
      </c>
      <c r="E58" s="47" t="s">
        <v>105</v>
      </c>
      <c r="F58" s="38">
        <v>36000</v>
      </c>
      <c r="G58" s="73"/>
      <c r="H58" s="57" t="s">
        <v>53</v>
      </c>
      <c r="I58" s="91"/>
      <c r="J58" s="91"/>
      <c r="K58" s="91"/>
      <c r="L58" s="91"/>
      <c r="M58" s="91" t="s">
        <v>28</v>
      </c>
      <c r="N58" s="26"/>
    </row>
    <row r="59" spans="1:15" s="33" customFormat="1" x14ac:dyDescent="0.3">
      <c r="A59" s="73"/>
      <c r="B59" s="73"/>
      <c r="C59" s="73"/>
      <c r="D59" s="72" t="s">
        <v>100</v>
      </c>
      <c r="E59" s="73"/>
      <c r="F59" s="36">
        <f>SUM(F55:F58)</f>
        <v>178366</v>
      </c>
      <c r="G59" s="73"/>
      <c r="H59" s="73"/>
      <c r="I59" s="91"/>
      <c r="J59" s="73"/>
      <c r="K59" s="73"/>
      <c r="L59" s="73"/>
      <c r="M59" s="73"/>
      <c r="N59" s="26"/>
    </row>
    <row r="60" spans="1:15" s="33" customFormat="1" ht="27.6" x14ac:dyDescent="0.3">
      <c r="A60" s="41" t="s">
        <v>12</v>
      </c>
      <c r="B60" s="39">
        <v>6473</v>
      </c>
      <c r="C60" s="42">
        <v>44565</v>
      </c>
      <c r="D60" s="72" t="s">
        <v>110</v>
      </c>
      <c r="E60" s="47" t="s">
        <v>111</v>
      </c>
      <c r="F60" s="38">
        <v>4320</v>
      </c>
      <c r="G60" s="73"/>
      <c r="H60" s="57" t="s">
        <v>53</v>
      </c>
      <c r="I60" s="91"/>
      <c r="J60" s="91"/>
      <c r="K60" s="91"/>
      <c r="L60" s="91"/>
      <c r="M60" s="91" t="s">
        <v>28</v>
      </c>
      <c r="N60" s="31"/>
    </row>
    <row r="61" spans="1:15" s="33" customFormat="1" x14ac:dyDescent="0.3">
      <c r="A61" s="73"/>
      <c r="B61" s="73"/>
      <c r="C61" s="73"/>
      <c r="D61" s="72" t="s">
        <v>109</v>
      </c>
      <c r="E61" s="47"/>
      <c r="F61" s="36">
        <f>SUM(F60:F60)</f>
        <v>4320</v>
      </c>
      <c r="G61" s="73"/>
      <c r="H61" s="73"/>
      <c r="I61" s="91"/>
      <c r="J61" s="73"/>
      <c r="K61" s="73"/>
      <c r="L61" s="73"/>
      <c r="M61" s="73"/>
      <c r="N61" s="26"/>
    </row>
    <row r="62" spans="1:15" s="33" customFormat="1" ht="82.8" x14ac:dyDescent="0.3">
      <c r="A62" s="47" t="s">
        <v>117</v>
      </c>
      <c r="B62" s="37" t="s">
        <v>117</v>
      </c>
      <c r="C62" s="71">
        <v>43783</v>
      </c>
      <c r="D62" s="37" t="s">
        <v>115</v>
      </c>
      <c r="E62" s="47" t="s">
        <v>116</v>
      </c>
      <c r="F62" s="38">
        <v>627383.49</v>
      </c>
      <c r="G62" s="73"/>
      <c r="H62" s="57" t="s">
        <v>53</v>
      </c>
      <c r="I62" s="91"/>
      <c r="J62" s="73"/>
      <c r="K62" s="73"/>
      <c r="L62" s="73"/>
      <c r="M62" s="91" t="s">
        <v>28</v>
      </c>
      <c r="N62" s="26"/>
    </row>
    <row r="63" spans="1:15" s="33" customFormat="1" x14ac:dyDescent="0.3">
      <c r="A63" s="41"/>
      <c r="B63" s="39"/>
      <c r="C63" s="42"/>
      <c r="D63" s="72" t="s">
        <v>114</v>
      </c>
      <c r="E63" s="73"/>
      <c r="F63" s="36">
        <f>SUM(F62:F62)</f>
        <v>627383.49</v>
      </c>
      <c r="G63" s="73"/>
      <c r="H63" s="57"/>
      <c r="I63" s="91"/>
      <c r="J63" s="73"/>
      <c r="K63" s="73"/>
      <c r="L63" s="73"/>
      <c r="M63" s="73"/>
      <c r="N63" s="26"/>
    </row>
    <row r="64" spans="1:15" s="33" customFormat="1" ht="41.4" x14ac:dyDescent="0.3">
      <c r="A64" s="18" t="s">
        <v>119</v>
      </c>
      <c r="B64" s="60">
        <v>412</v>
      </c>
      <c r="C64" s="21">
        <v>44713</v>
      </c>
      <c r="D64" s="37" t="s">
        <v>120</v>
      </c>
      <c r="E64" s="47" t="s">
        <v>121</v>
      </c>
      <c r="F64" s="38">
        <v>4296.75</v>
      </c>
      <c r="G64" s="73"/>
      <c r="H64" s="57" t="s">
        <v>53</v>
      </c>
      <c r="I64" s="75"/>
      <c r="J64" s="75"/>
      <c r="K64" s="75"/>
      <c r="L64" s="75"/>
      <c r="M64" s="75" t="s">
        <v>28</v>
      </c>
      <c r="N64" s="26"/>
    </row>
    <row r="65" spans="1:14" s="1" customFormat="1" x14ac:dyDescent="0.3">
      <c r="A65" s="73"/>
      <c r="B65" s="75"/>
      <c r="C65" s="73"/>
      <c r="D65" s="72" t="s">
        <v>118</v>
      </c>
      <c r="E65" s="73"/>
      <c r="F65" s="36">
        <f>SUM(F64:F64)</f>
        <v>4296.75</v>
      </c>
      <c r="G65" s="56"/>
      <c r="H65" s="56"/>
      <c r="I65" s="17"/>
      <c r="J65" s="17"/>
      <c r="K65" s="17"/>
      <c r="L65" s="17"/>
      <c r="M65" s="17"/>
      <c r="N65" s="3"/>
    </row>
    <row r="66" spans="1:14" s="55" customFormat="1" ht="13.8" x14ac:dyDescent="0.25">
      <c r="A66" s="41" t="s">
        <v>12</v>
      </c>
      <c r="B66" s="39" t="s">
        <v>12</v>
      </c>
      <c r="C66" s="61" t="s">
        <v>12</v>
      </c>
      <c r="D66" s="39" t="s">
        <v>130</v>
      </c>
      <c r="E66" s="41" t="s">
        <v>131</v>
      </c>
      <c r="F66" s="38">
        <f>1305</f>
        <v>1305</v>
      </c>
      <c r="G66" s="56"/>
      <c r="H66" s="57"/>
      <c r="I66" s="17"/>
      <c r="J66" s="17"/>
      <c r="K66" s="17"/>
      <c r="L66" s="17"/>
      <c r="M66" s="17" t="s">
        <v>28</v>
      </c>
      <c r="N66" s="52"/>
    </row>
    <row r="67" spans="1:14" s="55" customFormat="1" ht="13.8" x14ac:dyDescent="0.25">
      <c r="A67" s="41"/>
      <c r="B67" s="39"/>
      <c r="C67" s="39"/>
      <c r="D67" s="72" t="s">
        <v>132</v>
      </c>
      <c r="E67" s="41"/>
      <c r="F67" s="36">
        <f>SUM(F66:F66)</f>
        <v>1305</v>
      </c>
      <c r="G67" s="56"/>
      <c r="H67" s="57"/>
      <c r="I67" s="17"/>
      <c r="J67" s="17"/>
      <c r="K67" s="17"/>
      <c r="L67" s="17"/>
      <c r="M67" s="17"/>
      <c r="N67" s="52"/>
    </row>
    <row r="68" spans="1:14" s="55" customFormat="1" ht="41.4" x14ac:dyDescent="0.25">
      <c r="A68" s="41" t="s">
        <v>12</v>
      </c>
      <c r="B68" s="39" t="s">
        <v>136</v>
      </c>
      <c r="C68" s="61">
        <v>44762</v>
      </c>
      <c r="D68" s="39" t="s">
        <v>135</v>
      </c>
      <c r="E68" s="41" t="s">
        <v>137</v>
      </c>
      <c r="F68" s="38">
        <v>5650.44</v>
      </c>
      <c r="G68" s="56"/>
      <c r="H68" s="57" t="s">
        <v>53</v>
      </c>
      <c r="I68" s="17"/>
      <c r="J68" s="17"/>
      <c r="K68" s="17"/>
      <c r="L68" s="17"/>
      <c r="M68" s="17" t="s">
        <v>27</v>
      </c>
      <c r="N68" s="52"/>
    </row>
    <row r="69" spans="1:14" s="55" customFormat="1" ht="41.4" x14ac:dyDescent="0.25">
      <c r="A69" s="41" t="s">
        <v>12</v>
      </c>
      <c r="B69" s="39" t="s">
        <v>140</v>
      </c>
      <c r="C69" s="61">
        <v>44802</v>
      </c>
      <c r="D69" s="39" t="s">
        <v>135</v>
      </c>
      <c r="E69" s="41" t="s">
        <v>141</v>
      </c>
      <c r="F69" s="38">
        <v>3173.51</v>
      </c>
      <c r="G69" s="56"/>
      <c r="H69" s="57" t="s">
        <v>53</v>
      </c>
      <c r="I69" s="17"/>
      <c r="J69" s="17"/>
      <c r="K69" s="17"/>
      <c r="L69" s="17" t="s">
        <v>28</v>
      </c>
      <c r="M69" s="17"/>
      <c r="N69" s="52"/>
    </row>
    <row r="70" spans="1:14" s="55" customFormat="1" ht="13.8" x14ac:dyDescent="0.25">
      <c r="A70" s="41"/>
      <c r="B70" s="41"/>
      <c r="C70" s="41"/>
      <c r="D70" s="72" t="s">
        <v>133</v>
      </c>
      <c r="E70" s="41"/>
      <c r="F70" s="36">
        <f>SUM(F68:F69)</f>
        <v>8823.9500000000007</v>
      </c>
      <c r="G70" s="56"/>
      <c r="H70" s="57"/>
      <c r="I70" s="17"/>
      <c r="J70" s="17"/>
      <c r="K70" s="17"/>
      <c r="L70" s="17"/>
      <c r="M70" s="17"/>
      <c r="N70" s="52"/>
    </row>
    <row r="71" spans="1:14" s="55" customFormat="1" ht="27.6" x14ac:dyDescent="0.25">
      <c r="A71" s="41" t="s">
        <v>12</v>
      </c>
      <c r="B71" s="41"/>
      <c r="C71" s="62">
        <v>44607</v>
      </c>
      <c r="D71" s="39" t="s">
        <v>169</v>
      </c>
      <c r="E71" s="47" t="s">
        <v>171</v>
      </c>
      <c r="F71" s="38">
        <v>3000</v>
      </c>
      <c r="G71" s="56"/>
      <c r="H71" s="57" t="s">
        <v>53</v>
      </c>
      <c r="I71" s="17"/>
      <c r="J71" s="17"/>
      <c r="K71" s="17"/>
      <c r="L71" s="17"/>
      <c r="M71" s="17" t="s">
        <v>28</v>
      </c>
      <c r="N71" s="52"/>
    </row>
    <row r="72" spans="1:14" s="55" customFormat="1" ht="13.8" x14ac:dyDescent="0.25">
      <c r="A72" s="41" t="s">
        <v>12</v>
      </c>
      <c r="B72" s="41"/>
      <c r="C72" s="62">
        <v>44630</v>
      </c>
      <c r="D72" s="39" t="s">
        <v>167</v>
      </c>
      <c r="E72" s="47" t="s">
        <v>165</v>
      </c>
      <c r="F72" s="38">
        <v>2400</v>
      </c>
      <c r="G72" s="56"/>
      <c r="H72" s="57" t="s">
        <v>53</v>
      </c>
      <c r="I72" s="17"/>
      <c r="J72" s="17"/>
      <c r="K72" s="17"/>
      <c r="L72" s="17"/>
      <c r="M72" s="17" t="s">
        <v>28</v>
      </c>
      <c r="N72" s="52"/>
    </row>
    <row r="73" spans="1:14" s="55" customFormat="1" ht="27.6" x14ac:dyDescent="0.25">
      <c r="A73" s="41" t="s">
        <v>12</v>
      </c>
      <c r="B73" s="41"/>
      <c r="C73" s="62">
        <v>44718</v>
      </c>
      <c r="D73" s="39" t="s">
        <v>166</v>
      </c>
      <c r="E73" s="47" t="s">
        <v>171</v>
      </c>
      <c r="F73" s="38">
        <v>4800</v>
      </c>
      <c r="G73" s="56"/>
      <c r="H73" s="57"/>
      <c r="I73" s="17"/>
      <c r="J73" s="17"/>
      <c r="K73" s="17"/>
      <c r="L73" s="17"/>
      <c r="M73" s="17"/>
      <c r="N73" s="52"/>
    </row>
    <row r="74" spans="1:14" s="55" customFormat="1" ht="27.6" x14ac:dyDescent="0.25">
      <c r="A74" s="41" t="s">
        <v>12</v>
      </c>
      <c r="B74" s="41"/>
      <c r="C74" s="62">
        <v>44739</v>
      </c>
      <c r="D74" s="39" t="s">
        <v>167</v>
      </c>
      <c r="E74" s="47" t="s">
        <v>171</v>
      </c>
      <c r="F74" s="38">
        <v>3000</v>
      </c>
      <c r="G74" s="56"/>
      <c r="H74" s="57" t="s">
        <v>53</v>
      </c>
      <c r="I74" s="17"/>
      <c r="J74" s="17"/>
      <c r="K74" s="17"/>
      <c r="L74" s="17"/>
      <c r="M74" s="17" t="s">
        <v>28</v>
      </c>
      <c r="N74" s="52"/>
    </row>
    <row r="75" spans="1:14" s="55" customFormat="1" ht="27.6" x14ac:dyDescent="0.25">
      <c r="A75" s="41" t="s">
        <v>12</v>
      </c>
      <c r="B75" s="41"/>
      <c r="C75" s="62">
        <v>44781</v>
      </c>
      <c r="D75" s="39" t="s">
        <v>170</v>
      </c>
      <c r="E75" s="47" t="s">
        <v>171</v>
      </c>
      <c r="F75" s="38">
        <v>4800</v>
      </c>
      <c r="G75" s="56"/>
      <c r="H75" s="57" t="s">
        <v>53</v>
      </c>
      <c r="I75" s="17"/>
      <c r="J75" s="17"/>
      <c r="K75" s="17"/>
      <c r="L75" s="17" t="s">
        <v>28</v>
      </c>
      <c r="M75" s="17"/>
      <c r="N75" s="52"/>
    </row>
    <row r="76" spans="1:14" s="55" customFormat="1" ht="27.6" x14ac:dyDescent="0.25">
      <c r="A76" s="41" t="s">
        <v>12</v>
      </c>
      <c r="B76" s="39">
        <v>8546</v>
      </c>
      <c r="C76" s="61">
        <v>44797</v>
      </c>
      <c r="D76" s="39" t="s">
        <v>160</v>
      </c>
      <c r="E76" s="47" t="s">
        <v>161</v>
      </c>
      <c r="F76" s="38">
        <v>3360</v>
      </c>
      <c r="G76" s="56"/>
      <c r="H76" s="57" t="s">
        <v>53</v>
      </c>
      <c r="I76" s="17"/>
      <c r="J76" s="17"/>
      <c r="K76" s="17"/>
      <c r="L76" s="17" t="s">
        <v>28</v>
      </c>
      <c r="M76" s="17"/>
      <c r="N76" s="52"/>
    </row>
    <row r="77" spans="1:14" s="55" customFormat="1" ht="27.6" x14ac:dyDescent="0.25">
      <c r="A77" s="41" t="s">
        <v>148</v>
      </c>
      <c r="B77" s="39">
        <v>37832</v>
      </c>
      <c r="C77" s="94">
        <v>44805</v>
      </c>
      <c r="D77" s="39" t="s">
        <v>123</v>
      </c>
      <c r="E77" s="92" t="s">
        <v>149</v>
      </c>
      <c r="F77" s="38">
        <v>5070</v>
      </c>
      <c r="G77" s="56"/>
      <c r="H77" s="57" t="s">
        <v>53</v>
      </c>
      <c r="I77" s="17"/>
      <c r="J77" s="17"/>
      <c r="K77" s="17" t="s">
        <v>28</v>
      </c>
      <c r="L77" s="17"/>
      <c r="M77" s="17"/>
      <c r="N77" s="52"/>
    </row>
    <row r="78" spans="1:14" s="55" customFormat="1" ht="27.6" x14ac:dyDescent="0.25">
      <c r="A78" s="41" t="s">
        <v>12</v>
      </c>
      <c r="B78" s="39">
        <v>8665</v>
      </c>
      <c r="C78" s="61">
        <v>44806</v>
      </c>
      <c r="D78" s="39" t="s">
        <v>156</v>
      </c>
      <c r="E78" s="47" t="s">
        <v>157</v>
      </c>
      <c r="F78" s="38">
        <v>3000</v>
      </c>
      <c r="G78" s="56"/>
      <c r="H78" s="57" t="s">
        <v>53</v>
      </c>
      <c r="I78" s="17"/>
      <c r="J78" s="17"/>
      <c r="K78" s="17" t="s">
        <v>28</v>
      </c>
      <c r="L78" s="17"/>
      <c r="M78" s="17"/>
      <c r="N78" s="52"/>
    </row>
    <row r="79" spans="1:14" s="55" customFormat="1" ht="41.4" x14ac:dyDescent="0.25">
      <c r="A79" s="41" t="s">
        <v>12</v>
      </c>
      <c r="B79" s="39" t="s">
        <v>152</v>
      </c>
      <c r="C79" s="61">
        <v>44806</v>
      </c>
      <c r="D79" s="39" t="s">
        <v>135</v>
      </c>
      <c r="E79" s="41" t="s">
        <v>153</v>
      </c>
      <c r="F79" s="38">
        <v>3173.51</v>
      </c>
      <c r="G79" s="56"/>
      <c r="H79" s="57" t="s">
        <v>53</v>
      </c>
      <c r="I79" s="17"/>
      <c r="J79" s="17"/>
      <c r="K79" s="17" t="s">
        <v>28</v>
      </c>
      <c r="L79" s="17"/>
      <c r="M79" s="17"/>
      <c r="N79" s="52"/>
    </row>
    <row r="80" spans="1:14" s="55" customFormat="1" ht="27.6" x14ac:dyDescent="0.25">
      <c r="A80" s="41" t="s">
        <v>150</v>
      </c>
      <c r="B80" s="39">
        <v>37948</v>
      </c>
      <c r="C80" s="62">
        <v>44812</v>
      </c>
      <c r="D80" s="39" t="s">
        <v>123</v>
      </c>
      <c r="E80" s="41" t="s">
        <v>149</v>
      </c>
      <c r="F80" s="38">
        <v>5070</v>
      </c>
      <c r="G80" s="56"/>
      <c r="H80" s="57" t="s">
        <v>53</v>
      </c>
      <c r="I80" s="17"/>
      <c r="J80" s="17"/>
      <c r="K80" s="17" t="s">
        <v>28</v>
      </c>
      <c r="L80" s="17"/>
      <c r="M80" s="17"/>
      <c r="N80" s="52"/>
    </row>
    <row r="81" spans="1:14" s="55" customFormat="1" ht="27.6" x14ac:dyDescent="0.25">
      <c r="A81" s="41" t="s">
        <v>12</v>
      </c>
      <c r="B81" s="39">
        <v>8738</v>
      </c>
      <c r="C81" s="61">
        <v>44816</v>
      </c>
      <c r="D81" s="39" t="s">
        <v>158</v>
      </c>
      <c r="E81" s="47" t="s">
        <v>159</v>
      </c>
      <c r="F81" s="38">
        <v>4800</v>
      </c>
      <c r="G81" s="56"/>
      <c r="H81" s="57" t="s">
        <v>53</v>
      </c>
      <c r="I81" s="17"/>
      <c r="J81" s="17"/>
      <c r="K81" s="17" t="s">
        <v>28</v>
      </c>
      <c r="L81" s="17"/>
      <c r="M81" s="17"/>
      <c r="N81" s="52"/>
    </row>
    <row r="82" spans="1:14" s="55" customFormat="1" ht="27.6" x14ac:dyDescent="0.25">
      <c r="A82" s="41" t="s">
        <v>12</v>
      </c>
      <c r="B82" s="41"/>
      <c r="C82" s="62">
        <v>44833</v>
      </c>
      <c r="D82" s="39" t="s">
        <v>168</v>
      </c>
      <c r="E82" s="47" t="s">
        <v>171</v>
      </c>
      <c r="F82" s="38">
        <v>4800</v>
      </c>
      <c r="G82" s="56"/>
      <c r="H82" s="57" t="s">
        <v>53</v>
      </c>
      <c r="I82" s="17"/>
      <c r="J82" s="17"/>
      <c r="K82" s="17" t="s">
        <v>28</v>
      </c>
      <c r="L82" s="17"/>
      <c r="M82" s="17"/>
      <c r="N82" s="52"/>
    </row>
    <row r="83" spans="1:14" s="55" customFormat="1" ht="13.8" x14ac:dyDescent="0.25">
      <c r="A83" s="41"/>
      <c r="B83" s="39"/>
      <c r="C83" s="41"/>
      <c r="D83" s="72" t="s">
        <v>143</v>
      </c>
      <c r="E83" s="41"/>
      <c r="F83" s="36">
        <f>SUM(F71:F82)</f>
        <v>47273.51</v>
      </c>
      <c r="G83" s="56"/>
      <c r="H83" s="57"/>
      <c r="I83" s="17"/>
      <c r="J83" s="17"/>
      <c r="K83" s="17"/>
      <c r="L83" s="17"/>
      <c r="M83" s="17"/>
      <c r="N83" s="52"/>
    </row>
    <row r="84" spans="1:14" s="55" customFormat="1" ht="27.6" x14ac:dyDescent="0.25">
      <c r="A84" s="41" t="s">
        <v>173</v>
      </c>
      <c r="B84" s="39">
        <v>106711</v>
      </c>
      <c r="C84" s="62">
        <v>44837</v>
      </c>
      <c r="D84" s="39" t="s">
        <v>145</v>
      </c>
      <c r="E84" s="41" t="s">
        <v>174</v>
      </c>
      <c r="F84" s="38">
        <v>90000</v>
      </c>
      <c r="G84" s="56"/>
      <c r="H84" s="57"/>
      <c r="I84" s="17"/>
      <c r="J84" s="17" t="s">
        <v>28</v>
      </c>
      <c r="K84" s="17"/>
      <c r="L84" s="17"/>
      <c r="M84" s="17"/>
      <c r="N84" s="52"/>
    </row>
    <row r="85" spans="1:14" s="55" customFormat="1" ht="27.6" x14ac:dyDescent="0.25">
      <c r="A85" s="41" t="s">
        <v>12</v>
      </c>
      <c r="B85" s="39">
        <v>135133</v>
      </c>
      <c r="C85" s="62">
        <v>44840</v>
      </c>
      <c r="D85" s="39" t="s">
        <v>179</v>
      </c>
      <c r="E85" s="41" t="s">
        <v>180</v>
      </c>
      <c r="F85" s="38">
        <v>2400</v>
      </c>
      <c r="G85" s="56"/>
      <c r="H85" s="57"/>
      <c r="I85" s="17"/>
      <c r="J85" s="17" t="s">
        <v>28</v>
      </c>
      <c r="K85" s="17"/>
      <c r="L85" s="17"/>
      <c r="M85" s="17"/>
      <c r="N85" s="52"/>
    </row>
    <row r="86" spans="1:14" s="55" customFormat="1" ht="41.4" x14ac:dyDescent="0.25">
      <c r="A86" s="41" t="s">
        <v>205</v>
      </c>
      <c r="B86" s="39">
        <v>165</v>
      </c>
      <c r="C86" s="62">
        <v>44840</v>
      </c>
      <c r="D86" s="39" t="s">
        <v>206</v>
      </c>
      <c r="E86" s="41" t="s">
        <v>207</v>
      </c>
      <c r="F86" s="38">
        <v>7080</v>
      </c>
      <c r="G86" s="56"/>
      <c r="H86" s="57"/>
      <c r="I86" s="17"/>
      <c r="J86" s="17" t="s">
        <v>28</v>
      </c>
      <c r="K86" s="17"/>
      <c r="L86" s="17"/>
      <c r="M86" s="17"/>
      <c r="N86" s="52"/>
    </row>
    <row r="87" spans="1:14" s="55" customFormat="1" ht="60.6" customHeight="1" x14ac:dyDescent="0.25">
      <c r="A87" s="41" t="s">
        <v>12</v>
      </c>
      <c r="B87" s="39" t="s">
        <v>175</v>
      </c>
      <c r="C87" s="62">
        <v>44844</v>
      </c>
      <c r="D87" s="39" t="s">
        <v>135</v>
      </c>
      <c r="E87" s="41" t="s">
        <v>176</v>
      </c>
      <c r="F87" s="38">
        <f>2123.67+3173.51+5015.24</f>
        <v>10312.42</v>
      </c>
      <c r="G87" s="56"/>
      <c r="H87" s="57"/>
      <c r="I87" s="17"/>
      <c r="J87" s="17" t="s">
        <v>28</v>
      </c>
      <c r="K87" s="17"/>
      <c r="L87" s="17"/>
      <c r="M87" s="17"/>
      <c r="N87" s="52"/>
    </row>
    <row r="88" spans="1:14" s="55" customFormat="1" ht="49.2" customHeight="1" x14ac:dyDescent="0.25">
      <c r="A88" s="41" t="s">
        <v>12</v>
      </c>
      <c r="B88" s="39" t="s">
        <v>177</v>
      </c>
      <c r="C88" s="62">
        <v>44844</v>
      </c>
      <c r="D88" s="39" t="s">
        <v>135</v>
      </c>
      <c r="E88" s="41" t="s">
        <v>178</v>
      </c>
      <c r="F88" s="38">
        <v>8170.75</v>
      </c>
      <c r="G88" s="56"/>
      <c r="H88" s="57"/>
      <c r="I88" s="17"/>
      <c r="J88" s="17" t="s">
        <v>28</v>
      </c>
      <c r="K88" s="17"/>
      <c r="L88" s="17"/>
      <c r="M88" s="17"/>
      <c r="N88" s="52"/>
    </row>
    <row r="89" spans="1:14" s="55" customFormat="1" ht="49.2" customHeight="1" x14ac:dyDescent="0.25">
      <c r="A89" s="41" t="s">
        <v>217</v>
      </c>
      <c r="B89" s="39">
        <v>486</v>
      </c>
      <c r="C89" s="62">
        <v>44845</v>
      </c>
      <c r="D89" s="39" t="s">
        <v>218</v>
      </c>
      <c r="E89" s="41" t="s">
        <v>219</v>
      </c>
      <c r="F89" s="38">
        <v>52558.5</v>
      </c>
      <c r="G89" s="56"/>
      <c r="H89" s="57"/>
      <c r="I89" s="17"/>
      <c r="J89" s="17" t="s">
        <v>28</v>
      </c>
      <c r="K89" s="17"/>
      <c r="L89" s="17"/>
      <c r="M89" s="17"/>
      <c r="N89" s="52"/>
    </row>
    <row r="90" spans="1:14" s="55" customFormat="1" ht="27.6" x14ac:dyDescent="0.25">
      <c r="A90" s="41" t="s">
        <v>12</v>
      </c>
      <c r="B90" s="39">
        <v>135180</v>
      </c>
      <c r="C90" s="62">
        <v>44845</v>
      </c>
      <c r="D90" s="39" t="s">
        <v>182</v>
      </c>
      <c r="E90" s="41" t="s">
        <v>181</v>
      </c>
      <c r="F90" s="38">
        <v>28800</v>
      </c>
      <c r="G90" s="56"/>
      <c r="H90" s="57"/>
      <c r="I90" s="17"/>
      <c r="J90" s="17" t="s">
        <v>28</v>
      </c>
      <c r="K90" s="17"/>
      <c r="L90" s="17"/>
      <c r="M90" s="17"/>
      <c r="N90" s="52"/>
    </row>
    <row r="91" spans="1:14" s="55" customFormat="1" ht="27.6" x14ac:dyDescent="0.25">
      <c r="A91" s="41" t="s">
        <v>12</v>
      </c>
      <c r="B91" s="39">
        <v>135181</v>
      </c>
      <c r="C91" s="62">
        <v>44846</v>
      </c>
      <c r="D91" s="39" t="s">
        <v>183</v>
      </c>
      <c r="E91" s="41" t="s">
        <v>184</v>
      </c>
      <c r="F91" s="38">
        <v>2100</v>
      </c>
      <c r="G91" s="56"/>
      <c r="H91" s="57"/>
      <c r="I91" s="17"/>
      <c r="J91" s="17" t="s">
        <v>28</v>
      </c>
      <c r="K91" s="17"/>
      <c r="L91" s="17"/>
      <c r="M91" s="17"/>
      <c r="N91" s="52"/>
    </row>
    <row r="92" spans="1:14" s="55" customFormat="1" ht="27.6" x14ac:dyDescent="0.25">
      <c r="A92" s="41" t="s">
        <v>12</v>
      </c>
      <c r="B92" s="39">
        <v>135221</v>
      </c>
      <c r="C92" s="62">
        <v>44848</v>
      </c>
      <c r="D92" s="39" t="s">
        <v>185</v>
      </c>
      <c r="E92" s="41" t="s">
        <v>186</v>
      </c>
      <c r="F92" s="38">
        <v>4800</v>
      </c>
      <c r="G92" s="56"/>
      <c r="H92" s="57"/>
      <c r="I92" s="17"/>
      <c r="J92" s="17" t="s">
        <v>28</v>
      </c>
      <c r="K92" s="17"/>
      <c r="L92" s="17"/>
      <c r="M92" s="17"/>
      <c r="N92" s="52"/>
    </row>
    <row r="93" spans="1:14" s="55" customFormat="1" ht="27.6" x14ac:dyDescent="0.25">
      <c r="A93" s="41" t="s">
        <v>188</v>
      </c>
      <c r="B93" s="39">
        <v>1296</v>
      </c>
      <c r="C93" s="62">
        <v>44853</v>
      </c>
      <c r="D93" s="39" t="s">
        <v>189</v>
      </c>
      <c r="E93" s="41" t="s">
        <v>190</v>
      </c>
      <c r="F93" s="38">
        <v>3540</v>
      </c>
      <c r="G93" s="56"/>
      <c r="H93" s="57"/>
      <c r="I93" s="17"/>
      <c r="J93" s="17" t="s">
        <v>28</v>
      </c>
      <c r="K93" s="17"/>
      <c r="L93" s="17"/>
      <c r="M93" s="17"/>
      <c r="N93" s="52"/>
    </row>
    <row r="94" spans="1:14" s="55" customFormat="1" ht="27.6" x14ac:dyDescent="0.25">
      <c r="A94" s="41" t="s">
        <v>12</v>
      </c>
      <c r="B94" s="39" t="s">
        <v>191</v>
      </c>
      <c r="C94" s="62">
        <v>44853</v>
      </c>
      <c r="D94" s="39" t="s">
        <v>192</v>
      </c>
      <c r="E94" s="41" t="s">
        <v>193</v>
      </c>
      <c r="F94" s="38">
        <v>4688725.07</v>
      </c>
      <c r="G94" s="56"/>
      <c r="H94" s="57"/>
      <c r="I94" s="17"/>
      <c r="J94" s="17" t="s">
        <v>28</v>
      </c>
      <c r="K94" s="17"/>
      <c r="L94" s="17"/>
      <c r="M94" s="17"/>
      <c r="N94" s="52"/>
    </row>
    <row r="95" spans="1:14" s="55" customFormat="1" ht="41.4" x14ac:dyDescent="0.25">
      <c r="A95" s="41" t="s">
        <v>12</v>
      </c>
      <c r="B95" s="39">
        <v>135278</v>
      </c>
      <c r="C95" s="62">
        <v>44854</v>
      </c>
      <c r="D95" s="39" t="s">
        <v>201</v>
      </c>
      <c r="E95" s="41" t="s">
        <v>202</v>
      </c>
      <c r="F95" s="38">
        <v>3750</v>
      </c>
      <c r="G95" s="56"/>
      <c r="H95" s="57"/>
      <c r="I95" s="17"/>
      <c r="J95" s="17" t="s">
        <v>28</v>
      </c>
      <c r="K95" s="17"/>
      <c r="L95" s="17"/>
      <c r="M95" s="17"/>
      <c r="N95" s="52"/>
    </row>
    <row r="96" spans="1:14" s="55" customFormat="1" ht="27.6" x14ac:dyDescent="0.25">
      <c r="A96" s="41" t="s">
        <v>198</v>
      </c>
      <c r="B96" s="39">
        <v>7444</v>
      </c>
      <c r="C96" s="62">
        <v>44854</v>
      </c>
      <c r="D96" s="39" t="s">
        <v>138</v>
      </c>
      <c r="E96" s="47" t="s">
        <v>139</v>
      </c>
      <c r="F96" s="38">
        <v>8443</v>
      </c>
      <c r="G96" s="56"/>
      <c r="H96" s="57"/>
      <c r="I96" s="17"/>
      <c r="J96" s="17" t="s">
        <v>28</v>
      </c>
      <c r="K96" s="17"/>
      <c r="L96" s="17"/>
      <c r="M96" s="17"/>
      <c r="N96" s="52"/>
    </row>
    <row r="97" spans="1:14" s="55" customFormat="1" ht="27.6" x14ac:dyDescent="0.25">
      <c r="A97" s="41" t="s">
        <v>12</v>
      </c>
      <c r="B97" s="39" t="s">
        <v>194</v>
      </c>
      <c r="C97" s="62">
        <v>44855</v>
      </c>
      <c r="D97" s="39" t="s">
        <v>195</v>
      </c>
      <c r="E97" s="41" t="s">
        <v>193</v>
      </c>
      <c r="F97" s="38">
        <v>226363.76</v>
      </c>
      <c r="G97" s="56"/>
      <c r="H97" s="57"/>
      <c r="I97" s="17"/>
      <c r="J97" s="17" t="s">
        <v>28</v>
      </c>
      <c r="K97" s="17"/>
      <c r="L97" s="17"/>
      <c r="M97" s="17"/>
      <c r="N97" s="52"/>
    </row>
    <row r="98" spans="1:14" s="55" customFormat="1" ht="27.6" x14ac:dyDescent="0.25">
      <c r="A98" s="41" t="s">
        <v>12</v>
      </c>
      <c r="B98" s="39" t="s">
        <v>196</v>
      </c>
      <c r="C98" s="62">
        <v>44855</v>
      </c>
      <c r="D98" s="39" t="s">
        <v>197</v>
      </c>
      <c r="E98" s="41" t="s">
        <v>193</v>
      </c>
      <c r="F98" s="38">
        <v>592127.77</v>
      </c>
      <c r="G98" s="56"/>
      <c r="H98" s="57"/>
      <c r="I98" s="17"/>
      <c r="J98" s="17" t="s">
        <v>28</v>
      </c>
      <c r="K98" s="17"/>
      <c r="L98" s="17"/>
      <c r="M98" s="17"/>
      <c r="N98" s="52"/>
    </row>
    <row r="99" spans="1:14" s="55" customFormat="1" ht="27.6" x14ac:dyDescent="0.25">
      <c r="A99" s="41" t="s">
        <v>12</v>
      </c>
      <c r="B99" s="39">
        <v>135328</v>
      </c>
      <c r="C99" s="62">
        <v>44858</v>
      </c>
      <c r="D99" s="39" t="s">
        <v>199</v>
      </c>
      <c r="E99" s="41" t="s">
        <v>200</v>
      </c>
      <c r="F99" s="38">
        <v>3000</v>
      </c>
      <c r="G99" s="56"/>
      <c r="H99" s="57"/>
      <c r="I99" s="17"/>
      <c r="J99" s="17" t="s">
        <v>28</v>
      </c>
      <c r="K99" s="17"/>
      <c r="L99" s="17"/>
      <c r="M99" s="17"/>
      <c r="N99" s="52"/>
    </row>
    <row r="100" spans="1:14" s="55" customFormat="1" ht="55.8" customHeight="1" x14ac:dyDescent="0.25">
      <c r="A100" s="41" t="s">
        <v>203</v>
      </c>
      <c r="B100" s="39">
        <v>399</v>
      </c>
      <c r="C100" s="62">
        <v>44860</v>
      </c>
      <c r="D100" s="39" t="s">
        <v>151</v>
      </c>
      <c r="E100" s="41" t="s">
        <v>204</v>
      </c>
      <c r="F100" s="38">
        <v>7500</v>
      </c>
      <c r="G100" s="56"/>
      <c r="H100" s="57"/>
      <c r="I100" s="17"/>
      <c r="J100" s="17" t="s">
        <v>28</v>
      </c>
      <c r="K100" s="17"/>
      <c r="L100" s="17"/>
      <c r="M100" s="17"/>
      <c r="N100" s="52"/>
    </row>
    <row r="101" spans="1:14" s="55" customFormat="1" ht="27.6" x14ac:dyDescent="0.25">
      <c r="A101" s="41" t="s">
        <v>209</v>
      </c>
      <c r="B101" s="39">
        <v>1650</v>
      </c>
      <c r="C101" s="62">
        <v>44865</v>
      </c>
      <c r="D101" s="39" t="s">
        <v>144</v>
      </c>
      <c r="E101" s="41" t="s">
        <v>210</v>
      </c>
      <c r="F101" s="38">
        <v>131924</v>
      </c>
      <c r="G101" s="56"/>
      <c r="H101" s="57"/>
      <c r="I101" s="17"/>
      <c r="J101" s="17" t="s">
        <v>28</v>
      </c>
      <c r="K101" s="17"/>
      <c r="L101" s="17"/>
      <c r="M101" s="17"/>
      <c r="N101" s="52"/>
    </row>
    <row r="102" spans="1:14" s="55" customFormat="1" ht="27.6" x14ac:dyDescent="0.25">
      <c r="A102" s="41" t="s">
        <v>212</v>
      </c>
      <c r="B102" s="39">
        <v>106861</v>
      </c>
      <c r="C102" s="62">
        <v>44865</v>
      </c>
      <c r="D102" s="39" t="s">
        <v>145</v>
      </c>
      <c r="E102" s="41" t="s">
        <v>146</v>
      </c>
      <c r="F102" s="38">
        <v>90000</v>
      </c>
      <c r="G102" s="56"/>
      <c r="H102" s="57"/>
      <c r="I102" s="17"/>
      <c r="J102" s="17" t="s">
        <v>28</v>
      </c>
      <c r="K102" s="17"/>
      <c r="L102" s="17"/>
      <c r="M102" s="17"/>
      <c r="N102" s="52"/>
    </row>
    <row r="103" spans="1:14" s="55" customFormat="1" ht="27.6" x14ac:dyDescent="0.25">
      <c r="A103" s="41" t="s">
        <v>211</v>
      </c>
      <c r="B103" s="39">
        <v>106862</v>
      </c>
      <c r="C103" s="62">
        <v>44865</v>
      </c>
      <c r="D103" s="39" t="s">
        <v>145</v>
      </c>
      <c r="E103" s="41" t="s">
        <v>146</v>
      </c>
      <c r="F103" s="38">
        <v>116800</v>
      </c>
      <c r="G103" s="56"/>
      <c r="H103" s="57"/>
      <c r="I103" s="17"/>
      <c r="J103" s="17" t="s">
        <v>28</v>
      </c>
      <c r="K103" s="17"/>
      <c r="L103" s="17"/>
      <c r="M103" s="17"/>
      <c r="N103" s="52"/>
    </row>
    <row r="104" spans="1:14" s="55" customFormat="1" ht="27.6" x14ac:dyDescent="0.25">
      <c r="A104" s="41" t="s">
        <v>12</v>
      </c>
      <c r="B104" s="39">
        <v>134972</v>
      </c>
      <c r="C104" s="62">
        <v>44865</v>
      </c>
      <c r="D104" s="39" t="s">
        <v>213</v>
      </c>
      <c r="E104" s="41" t="s">
        <v>214</v>
      </c>
      <c r="F104" s="38">
        <v>4800</v>
      </c>
      <c r="G104" s="56"/>
      <c r="H104" s="57"/>
      <c r="I104" s="17"/>
      <c r="J104" s="17" t="s">
        <v>28</v>
      </c>
      <c r="K104" s="17"/>
      <c r="L104" s="17"/>
      <c r="M104" s="17"/>
      <c r="N104" s="52"/>
    </row>
    <row r="105" spans="1:14" s="55" customFormat="1" ht="27.6" x14ac:dyDescent="0.25">
      <c r="A105" s="41" t="s">
        <v>12</v>
      </c>
      <c r="B105" s="39">
        <v>134976</v>
      </c>
      <c r="C105" s="62">
        <v>44865</v>
      </c>
      <c r="D105" s="39" t="s">
        <v>215</v>
      </c>
      <c r="E105" s="41" t="s">
        <v>216</v>
      </c>
      <c r="F105" s="38">
        <v>2400</v>
      </c>
      <c r="G105" s="56"/>
      <c r="H105" s="57"/>
      <c r="I105" s="17"/>
      <c r="J105" s="17" t="s">
        <v>28</v>
      </c>
      <c r="K105" s="17"/>
      <c r="L105" s="17"/>
      <c r="M105" s="17"/>
      <c r="N105" s="52"/>
    </row>
    <row r="106" spans="1:14" s="55" customFormat="1" ht="13.8" x14ac:dyDescent="0.25">
      <c r="A106" s="41"/>
      <c r="B106" s="39"/>
      <c r="C106" s="41"/>
      <c r="D106" s="72" t="s">
        <v>172</v>
      </c>
      <c r="E106" s="41"/>
      <c r="F106" s="36">
        <f>SUM(F84:F105)</f>
        <v>6085595.2699999996</v>
      </c>
      <c r="G106" s="56"/>
      <c r="H106" s="57"/>
      <c r="I106" s="17"/>
      <c r="J106" s="17"/>
      <c r="K106" s="17"/>
      <c r="L106" s="17"/>
      <c r="M106" s="17"/>
      <c r="N106" s="52"/>
    </row>
    <row r="107" spans="1:14" s="55" customFormat="1" ht="41.4" x14ac:dyDescent="0.25">
      <c r="A107" s="41" t="s">
        <v>316</v>
      </c>
      <c r="B107" s="39">
        <v>30849</v>
      </c>
      <c r="C107" s="94">
        <v>44439</v>
      </c>
      <c r="D107" s="39" t="s">
        <v>317</v>
      </c>
      <c r="E107" s="92" t="s">
        <v>318</v>
      </c>
      <c r="F107" s="38">
        <f>18687.6-5256.42</f>
        <v>13431.179999999998</v>
      </c>
      <c r="G107" s="56"/>
      <c r="H107" s="57"/>
      <c r="I107" s="17"/>
      <c r="J107" s="17"/>
      <c r="K107" s="17"/>
      <c r="L107" s="17"/>
      <c r="M107" s="17" t="s">
        <v>28</v>
      </c>
      <c r="N107" s="52"/>
    </row>
    <row r="108" spans="1:14" s="55" customFormat="1" ht="27.6" x14ac:dyDescent="0.25">
      <c r="A108" s="41" t="s">
        <v>12</v>
      </c>
      <c r="B108" s="39" t="s">
        <v>282</v>
      </c>
      <c r="C108" s="94">
        <v>44824</v>
      </c>
      <c r="D108" s="39" t="s">
        <v>283</v>
      </c>
      <c r="E108" s="92" t="s">
        <v>284</v>
      </c>
      <c r="F108" s="38">
        <v>24000</v>
      </c>
      <c r="G108" s="56"/>
      <c r="H108" s="57"/>
      <c r="I108" s="17"/>
      <c r="J108" s="17"/>
      <c r="K108" s="17" t="s">
        <v>28</v>
      </c>
      <c r="L108" s="17"/>
      <c r="M108" s="17"/>
      <c r="N108" s="52"/>
    </row>
    <row r="109" spans="1:14" s="55" customFormat="1" ht="27.6" x14ac:dyDescent="0.25">
      <c r="A109" s="41" t="s">
        <v>12</v>
      </c>
      <c r="B109" s="39" t="s">
        <v>375</v>
      </c>
      <c r="C109" s="62">
        <v>44831</v>
      </c>
      <c r="D109" s="39" t="s">
        <v>155</v>
      </c>
      <c r="E109" s="47" t="s">
        <v>376</v>
      </c>
      <c r="F109" s="38">
        <v>3000</v>
      </c>
      <c r="G109" s="56"/>
      <c r="H109" s="57"/>
      <c r="I109" s="17"/>
      <c r="J109" s="17"/>
      <c r="K109" s="17" t="s">
        <v>28</v>
      </c>
      <c r="L109" s="17"/>
      <c r="M109" s="17"/>
      <c r="N109" s="52"/>
    </row>
    <row r="110" spans="1:14" s="55" customFormat="1" ht="27.6" x14ac:dyDescent="0.25">
      <c r="A110" s="41" t="s">
        <v>187</v>
      </c>
      <c r="B110" s="39">
        <v>36901</v>
      </c>
      <c r="C110" s="100">
        <v>44837</v>
      </c>
      <c r="D110" s="39" t="s">
        <v>122</v>
      </c>
      <c r="E110" s="101" t="s">
        <v>134</v>
      </c>
      <c r="F110" s="38">
        <v>4086</v>
      </c>
      <c r="G110" s="56"/>
      <c r="H110" s="57"/>
      <c r="I110" s="17" t="s">
        <v>28</v>
      </c>
      <c r="J110" s="17"/>
      <c r="K110" s="17"/>
      <c r="L110" s="17"/>
      <c r="M110" s="17"/>
      <c r="N110" s="52"/>
    </row>
    <row r="111" spans="1:14" s="55" customFormat="1" ht="27.6" x14ac:dyDescent="0.25">
      <c r="A111" s="41" t="s">
        <v>237</v>
      </c>
      <c r="B111" s="39">
        <v>105237</v>
      </c>
      <c r="C111" s="100">
        <v>44837</v>
      </c>
      <c r="D111" s="93" t="s">
        <v>129</v>
      </c>
      <c r="E111" s="92" t="s">
        <v>239</v>
      </c>
      <c r="F111" s="38">
        <v>4584</v>
      </c>
      <c r="G111" s="56"/>
      <c r="H111" s="57"/>
      <c r="I111" s="17" t="s">
        <v>28</v>
      </c>
      <c r="J111" s="17"/>
      <c r="K111" s="17"/>
      <c r="L111" s="17"/>
      <c r="M111" s="17"/>
      <c r="N111" s="52"/>
    </row>
    <row r="112" spans="1:14" s="55" customFormat="1" ht="27.6" x14ac:dyDescent="0.25">
      <c r="A112" s="41" t="s">
        <v>238</v>
      </c>
      <c r="B112" s="39">
        <v>105238</v>
      </c>
      <c r="C112" s="100">
        <v>44837</v>
      </c>
      <c r="D112" s="39" t="s">
        <v>129</v>
      </c>
      <c r="E112" s="92" t="s">
        <v>239</v>
      </c>
      <c r="F112" s="38">
        <v>1528</v>
      </c>
      <c r="G112" s="56"/>
      <c r="H112" s="57"/>
      <c r="I112" s="17" t="s">
        <v>28</v>
      </c>
      <c r="J112" s="17"/>
      <c r="K112" s="17"/>
      <c r="L112" s="17"/>
      <c r="M112" s="17"/>
      <c r="N112" s="52"/>
    </row>
    <row r="113" spans="1:14" s="55" customFormat="1" ht="27.6" x14ac:dyDescent="0.25">
      <c r="A113" s="41" t="s">
        <v>240</v>
      </c>
      <c r="B113" s="39">
        <v>105242</v>
      </c>
      <c r="C113" s="100">
        <v>44837</v>
      </c>
      <c r="D113" s="93" t="s">
        <v>129</v>
      </c>
      <c r="E113" s="92" t="s">
        <v>239</v>
      </c>
      <c r="F113" s="38">
        <v>4584</v>
      </c>
      <c r="G113" s="56"/>
      <c r="H113" s="57"/>
      <c r="I113" s="17" t="s">
        <v>28</v>
      </c>
      <c r="J113" s="17"/>
      <c r="K113" s="17"/>
      <c r="L113" s="17"/>
      <c r="M113" s="17"/>
      <c r="N113" s="52"/>
    </row>
    <row r="114" spans="1:14" s="55" customFormat="1" ht="27.6" x14ac:dyDescent="0.25">
      <c r="A114" s="41" t="s">
        <v>242</v>
      </c>
      <c r="B114" s="39">
        <v>106684</v>
      </c>
      <c r="C114" s="100">
        <v>44866</v>
      </c>
      <c r="D114" s="93" t="s">
        <v>129</v>
      </c>
      <c r="E114" s="92" t="s">
        <v>241</v>
      </c>
      <c r="F114" s="38">
        <v>4584</v>
      </c>
      <c r="G114" s="56"/>
      <c r="H114" s="57"/>
      <c r="I114" s="17" t="s">
        <v>28</v>
      </c>
      <c r="J114" s="17"/>
      <c r="K114" s="17"/>
      <c r="L114" s="17"/>
      <c r="M114" s="17"/>
      <c r="N114" s="52"/>
    </row>
    <row r="115" spans="1:14" s="55" customFormat="1" ht="27.6" x14ac:dyDescent="0.25">
      <c r="A115" s="41" t="s">
        <v>243</v>
      </c>
      <c r="B115" s="39">
        <v>106685</v>
      </c>
      <c r="C115" s="100">
        <v>44866</v>
      </c>
      <c r="D115" s="39" t="s">
        <v>129</v>
      </c>
      <c r="E115" s="92" t="s">
        <v>241</v>
      </c>
      <c r="F115" s="38">
        <v>1528</v>
      </c>
      <c r="G115" s="56"/>
      <c r="H115" s="57"/>
      <c r="I115" s="17" t="s">
        <v>28</v>
      </c>
      <c r="J115" s="17"/>
      <c r="K115" s="17"/>
      <c r="L115" s="17"/>
      <c r="M115" s="17"/>
      <c r="N115" s="52"/>
    </row>
    <row r="116" spans="1:14" s="55" customFormat="1" ht="27.6" x14ac:dyDescent="0.25">
      <c r="A116" s="41" t="s">
        <v>244</v>
      </c>
      <c r="B116" s="39">
        <v>106689</v>
      </c>
      <c r="C116" s="100">
        <v>44866</v>
      </c>
      <c r="D116" s="93" t="s">
        <v>129</v>
      </c>
      <c r="E116" s="92" t="s">
        <v>241</v>
      </c>
      <c r="F116" s="38">
        <v>4584</v>
      </c>
      <c r="G116" s="56"/>
      <c r="H116" s="57"/>
      <c r="I116" s="17" t="s">
        <v>28</v>
      </c>
      <c r="J116" s="17"/>
      <c r="K116" s="17"/>
      <c r="L116" s="17"/>
      <c r="M116" s="17"/>
      <c r="N116" s="52"/>
    </row>
    <row r="117" spans="1:14" s="55" customFormat="1" ht="27.6" x14ac:dyDescent="0.25">
      <c r="A117" s="41" t="s">
        <v>222</v>
      </c>
      <c r="B117" s="39">
        <v>37622</v>
      </c>
      <c r="C117" s="100">
        <v>44866</v>
      </c>
      <c r="D117" s="39" t="s">
        <v>122</v>
      </c>
      <c r="E117" s="101" t="s">
        <v>134</v>
      </c>
      <c r="F117" s="38">
        <v>4307</v>
      </c>
      <c r="G117" s="56"/>
      <c r="H117" s="57"/>
      <c r="I117" s="17" t="s">
        <v>28</v>
      </c>
      <c r="J117" s="17"/>
      <c r="K117" s="17"/>
      <c r="L117" s="17"/>
      <c r="M117" s="17"/>
      <c r="N117" s="52"/>
    </row>
    <row r="118" spans="1:14" s="55" customFormat="1" ht="41.4" x14ac:dyDescent="0.25">
      <c r="A118" s="41" t="s">
        <v>360</v>
      </c>
      <c r="B118" s="39">
        <v>25305</v>
      </c>
      <c r="C118" s="21">
        <v>44866</v>
      </c>
      <c r="D118" s="37" t="s">
        <v>311</v>
      </c>
      <c r="E118" s="6" t="s">
        <v>312</v>
      </c>
      <c r="F118" s="38">
        <v>13794.35</v>
      </c>
      <c r="G118" s="56"/>
      <c r="H118" s="57"/>
      <c r="I118" s="17" t="s">
        <v>28</v>
      </c>
      <c r="J118" s="17"/>
      <c r="K118" s="17"/>
      <c r="L118" s="17"/>
      <c r="M118" s="17"/>
      <c r="N118" s="52"/>
    </row>
    <row r="119" spans="1:14" s="55" customFormat="1" ht="41.4" x14ac:dyDescent="0.25">
      <c r="A119" s="41" t="s">
        <v>12</v>
      </c>
      <c r="B119" s="39" t="s">
        <v>352</v>
      </c>
      <c r="C119" s="62">
        <v>44867</v>
      </c>
      <c r="D119" s="39" t="s">
        <v>154</v>
      </c>
      <c r="E119" s="41" t="s">
        <v>351</v>
      </c>
      <c r="F119" s="38">
        <v>23065.98</v>
      </c>
      <c r="G119" s="56"/>
      <c r="H119" s="57"/>
      <c r="I119" s="17" t="s">
        <v>28</v>
      </c>
      <c r="J119" s="17"/>
      <c r="K119" s="17"/>
      <c r="L119" s="17"/>
      <c r="M119" s="17"/>
      <c r="N119" s="52"/>
    </row>
    <row r="120" spans="1:14" s="55" customFormat="1" ht="27.6" x14ac:dyDescent="0.25">
      <c r="A120" s="41" t="s">
        <v>12</v>
      </c>
      <c r="B120" s="39" t="s">
        <v>352</v>
      </c>
      <c r="C120" s="62">
        <v>44867</v>
      </c>
      <c r="D120" s="39" t="s">
        <v>154</v>
      </c>
      <c r="E120" s="41" t="s">
        <v>162</v>
      </c>
      <c r="F120" s="38">
        <v>2130</v>
      </c>
      <c r="G120" s="56"/>
      <c r="H120" s="57"/>
      <c r="I120" s="17" t="s">
        <v>28</v>
      </c>
      <c r="J120" s="17"/>
      <c r="K120" s="17"/>
      <c r="L120" s="17"/>
      <c r="M120" s="17"/>
      <c r="N120" s="52"/>
    </row>
    <row r="121" spans="1:14" s="55" customFormat="1" ht="27.6" x14ac:dyDescent="0.25">
      <c r="A121" s="41" t="s">
        <v>12</v>
      </c>
      <c r="B121" s="39" t="s">
        <v>352</v>
      </c>
      <c r="C121" s="62">
        <v>44867</v>
      </c>
      <c r="D121" s="39" t="s">
        <v>154</v>
      </c>
      <c r="E121" s="41" t="s">
        <v>163</v>
      </c>
      <c r="F121" s="38">
        <v>2127</v>
      </c>
      <c r="G121" s="56"/>
      <c r="H121" s="57"/>
      <c r="I121" s="17" t="s">
        <v>28</v>
      </c>
      <c r="J121" s="17"/>
      <c r="K121" s="17"/>
      <c r="L121" s="17"/>
      <c r="M121" s="17"/>
      <c r="N121" s="52"/>
    </row>
    <row r="122" spans="1:14" s="55" customFormat="1" ht="27.6" x14ac:dyDescent="0.25">
      <c r="A122" s="41" t="s">
        <v>12</v>
      </c>
      <c r="B122" s="39" t="s">
        <v>352</v>
      </c>
      <c r="C122" s="62">
        <v>44867</v>
      </c>
      <c r="D122" s="39" t="s">
        <v>154</v>
      </c>
      <c r="E122" s="41" t="s">
        <v>164</v>
      </c>
      <c r="F122" s="38">
        <v>360</v>
      </c>
      <c r="G122" s="56"/>
      <c r="H122" s="57"/>
      <c r="I122" s="17" t="s">
        <v>28</v>
      </c>
      <c r="J122" s="17"/>
      <c r="K122" s="17"/>
      <c r="L122" s="17"/>
      <c r="M122" s="17"/>
      <c r="N122" s="52"/>
    </row>
    <row r="123" spans="1:14" s="55" customFormat="1" ht="27.6" x14ac:dyDescent="0.25">
      <c r="A123" s="41" t="s">
        <v>327</v>
      </c>
      <c r="B123" s="39">
        <v>89</v>
      </c>
      <c r="C123" s="100">
        <v>44868</v>
      </c>
      <c r="D123" s="39" t="s">
        <v>328</v>
      </c>
      <c r="E123" s="41" t="s">
        <v>329</v>
      </c>
      <c r="F123" s="38">
        <v>88264</v>
      </c>
      <c r="G123" s="56"/>
      <c r="H123" s="57"/>
      <c r="I123" s="17" t="s">
        <v>28</v>
      </c>
      <c r="J123" s="17"/>
      <c r="K123" s="17"/>
      <c r="L123" s="17"/>
      <c r="M123" s="17"/>
      <c r="N123" s="52"/>
    </row>
    <row r="124" spans="1:14" s="55" customFormat="1" ht="27.6" x14ac:dyDescent="0.25">
      <c r="A124" s="41" t="s">
        <v>333</v>
      </c>
      <c r="B124" s="39">
        <v>38706</v>
      </c>
      <c r="C124" s="100">
        <v>44868</v>
      </c>
      <c r="D124" s="39" t="s">
        <v>123</v>
      </c>
      <c r="E124" s="41" t="s">
        <v>332</v>
      </c>
      <c r="F124" s="38">
        <v>2275</v>
      </c>
      <c r="G124" s="56"/>
      <c r="H124" s="57"/>
      <c r="I124" s="17" t="s">
        <v>28</v>
      </c>
      <c r="J124" s="17"/>
      <c r="K124" s="17"/>
      <c r="L124" s="17"/>
      <c r="M124" s="17"/>
      <c r="N124" s="52"/>
    </row>
    <row r="125" spans="1:14" s="55" customFormat="1" ht="27.6" x14ac:dyDescent="0.25">
      <c r="A125" s="41" t="s">
        <v>338</v>
      </c>
      <c r="B125" s="39">
        <v>38707</v>
      </c>
      <c r="C125" s="100">
        <v>44868</v>
      </c>
      <c r="D125" s="39" t="s">
        <v>123</v>
      </c>
      <c r="E125" s="41" t="s">
        <v>339</v>
      </c>
      <c r="F125" s="38">
        <v>1365</v>
      </c>
      <c r="G125" s="56"/>
      <c r="H125" s="57"/>
      <c r="I125" s="17" t="s">
        <v>28</v>
      </c>
      <c r="J125" s="17"/>
      <c r="K125" s="17"/>
      <c r="L125" s="17"/>
      <c r="M125" s="17"/>
      <c r="N125" s="52"/>
    </row>
    <row r="126" spans="1:14" s="55" customFormat="1" ht="27.6" x14ac:dyDescent="0.25">
      <c r="A126" s="41" t="s">
        <v>12</v>
      </c>
      <c r="B126" s="39">
        <v>135023</v>
      </c>
      <c r="C126" s="100">
        <v>44868</v>
      </c>
      <c r="D126" s="39" t="s">
        <v>303</v>
      </c>
      <c r="E126" s="41" t="s">
        <v>304</v>
      </c>
      <c r="F126" s="38">
        <v>3360</v>
      </c>
      <c r="G126" s="56"/>
      <c r="H126" s="57"/>
      <c r="I126" s="17"/>
      <c r="J126" s="17"/>
      <c r="K126" s="17"/>
      <c r="L126" s="17"/>
      <c r="M126" s="17"/>
      <c r="N126" s="52"/>
    </row>
    <row r="127" spans="1:14" s="55" customFormat="1" ht="27.6" x14ac:dyDescent="0.25">
      <c r="A127" s="41" t="s">
        <v>12</v>
      </c>
      <c r="B127" s="39">
        <v>8912</v>
      </c>
      <c r="C127" s="62">
        <v>44869</v>
      </c>
      <c r="D127" s="39" t="s">
        <v>305</v>
      </c>
      <c r="E127" s="41" t="s">
        <v>306</v>
      </c>
      <c r="F127" s="38">
        <v>8000</v>
      </c>
      <c r="G127" s="56"/>
      <c r="H127" s="57"/>
      <c r="I127" s="17" t="s">
        <v>28</v>
      </c>
      <c r="J127" s="17"/>
      <c r="K127" s="17"/>
      <c r="L127" s="17"/>
      <c r="M127" s="17"/>
      <c r="N127" s="52"/>
    </row>
    <row r="128" spans="1:14" s="55" customFormat="1" ht="27.6" x14ac:dyDescent="0.25">
      <c r="A128" s="41" t="s">
        <v>340</v>
      </c>
      <c r="B128" s="39">
        <v>38809</v>
      </c>
      <c r="C128" s="100">
        <v>44874</v>
      </c>
      <c r="D128" s="39" t="s">
        <v>123</v>
      </c>
      <c r="E128" s="41" t="s">
        <v>341</v>
      </c>
      <c r="F128" s="38">
        <v>4290</v>
      </c>
      <c r="G128" s="56"/>
      <c r="H128" s="57"/>
      <c r="I128" s="17" t="s">
        <v>28</v>
      </c>
      <c r="J128" s="17"/>
      <c r="K128" s="17"/>
      <c r="L128" s="17"/>
      <c r="M128" s="17"/>
      <c r="N128" s="52"/>
    </row>
    <row r="129" spans="1:14" s="55" customFormat="1" ht="27.6" x14ac:dyDescent="0.25">
      <c r="A129" s="41" t="s">
        <v>342</v>
      </c>
      <c r="B129" s="39">
        <v>38810</v>
      </c>
      <c r="C129" s="100">
        <v>44874</v>
      </c>
      <c r="D129" s="39" t="s">
        <v>123</v>
      </c>
      <c r="E129" s="41" t="s">
        <v>343</v>
      </c>
      <c r="F129" s="38">
        <v>4160</v>
      </c>
      <c r="G129" s="56"/>
      <c r="H129" s="57"/>
      <c r="I129" s="17" t="s">
        <v>28</v>
      </c>
      <c r="J129" s="17"/>
      <c r="K129" s="17"/>
      <c r="L129" s="17"/>
      <c r="M129" s="17"/>
      <c r="N129" s="52"/>
    </row>
    <row r="130" spans="1:14" s="55" customFormat="1" ht="27.6" x14ac:dyDescent="0.25">
      <c r="A130" s="41" t="s">
        <v>344</v>
      </c>
      <c r="B130" s="39">
        <v>38811</v>
      </c>
      <c r="C130" s="100">
        <v>44874</v>
      </c>
      <c r="D130" s="39" t="s">
        <v>123</v>
      </c>
      <c r="E130" s="41" t="s">
        <v>345</v>
      </c>
      <c r="F130" s="38">
        <v>5005</v>
      </c>
      <c r="G130" s="56"/>
      <c r="H130" s="57"/>
      <c r="I130" s="17" t="s">
        <v>28</v>
      </c>
      <c r="J130" s="17"/>
      <c r="K130" s="17"/>
      <c r="L130" s="17"/>
      <c r="M130" s="17"/>
      <c r="N130" s="52"/>
    </row>
    <row r="131" spans="1:14" s="55" customFormat="1" ht="27.6" x14ac:dyDescent="0.25">
      <c r="A131" s="41" t="s">
        <v>346</v>
      </c>
      <c r="B131" s="39">
        <v>38812</v>
      </c>
      <c r="C131" s="100">
        <v>44874</v>
      </c>
      <c r="D131" s="39" t="s">
        <v>123</v>
      </c>
      <c r="E131" s="41" t="s">
        <v>347</v>
      </c>
      <c r="F131" s="38">
        <v>3640</v>
      </c>
      <c r="G131" s="56"/>
      <c r="H131" s="57"/>
      <c r="I131" s="17" t="s">
        <v>28</v>
      </c>
      <c r="J131" s="17"/>
      <c r="K131" s="17"/>
      <c r="L131" s="17"/>
      <c r="M131" s="17"/>
      <c r="N131" s="52"/>
    </row>
    <row r="132" spans="1:14" s="55" customFormat="1" ht="27.6" x14ac:dyDescent="0.25">
      <c r="A132" s="41" t="s">
        <v>334</v>
      </c>
      <c r="B132" s="39">
        <v>38813</v>
      </c>
      <c r="C132" s="100">
        <v>44874</v>
      </c>
      <c r="D132" s="39" t="s">
        <v>123</v>
      </c>
      <c r="E132" s="41" t="s">
        <v>335</v>
      </c>
      <c r="F132" s="38">
        <v>4875</v>
      </c>
      <c r="G132" s="56"/>
      <c r="H132" s="57"/>
      <c r="I132" s="17" t="s">
        <v>28</v>
      </c>
      <c r="J132" s="17"/>
      <c r="K132" s="17"/>
      <c r="L132" s="17"/>
      <c r="M132" s="17"/>
      <c r="N132" s="52"/>
    </row>
    <row r="133" spans="1:14" s="55" customFormat="1" ht="27.6" x14ac:dyDescent="0.25">
      <c r="A133" s="41" t="s">
        <v>12</v>
      </c>
      <c r="B133" s="39" t="s">
        <v>225</v>
      </c>
      <c r="C133" s="62">
        <v>44874</v>
      </c>
      <c r="D133" s="39" t="s">
        <v>226</v>
      </c>
      <c r="E133" s="41" t="s">
        <v>227</v>
      </c>
      <c r="F133" s="38">
        <v>5804.78</v>
      </c>
      <c r="G133" s="56"/>
      <c r="H133" s="57"/>
      <c r="I133" s="17" t="s">
        <v>28</v>
      </c>
      <c r="J133" s="17"/>
      <c r="K133" s="17"/>
      <c r="L133" s="17"/>
      <c r="M133" s="17"/>
      <c r="N133" s="52"/>
    </row>
    <row r="134" spans="1:14" s="55" customFormat="1" ht="27.6" x14ac:dyDescent="0.25">
      <c r="A134" s="41" t="s">
        <v>12</v>
      </c>
      <c r="B134" s="39">
        <v>8942</v>
      </c>
      <c r="C134" s="62">
        <v>44874</v>
      </c>
      <c r="D134" s="39" t="s">
        <v>307</v>
      </c>
      <c r="E134" s="41" t="s">
        <v>310</v>
      </c>
      <c r="F134" s="38">
        <v>3000</v>
      </c>
      <c r="G134" s="56"/>
      <c r="H134" s="57"/>
      <c r="I134" s="17" t="s">
        <v>28</v>
      </c>
      <c r="J134" s="17"/>
      <c r="K134" s="17"/>
      <c r="L134" s="17"/>
      <c r="M134" s="17"/>
      <c r="N134" s="52"/>
    </row>
    <row r="135" spans="1:14" s="55" customFormat="1" ht="27.6" x14ac:dyDescent="0.25">
      <c r="A135" s="41" t="s">
        <v>12</v>
      </c>
      <c r="B135" s="39">
        <v>8944</v>
      </c>
      <c r="C135" s="62">
        <v>44874</v>
      </c>
      <c r="D135" s="39" t="s">
        <v>308</v>
      </c>
      <c r="E135" s="41" t="s">
        <v>309</v>
      </c>
      <c r="F135" s="38">
        <v>4800</v>
      </c>
      <c r="G135" s="56"/>
      <c r="H135" s="57"/>
      <c r="I135" s="17" t="s">
        <v>28</v>
      </c>
      <c r="J135" s="17"/>
      <c r="K135" s="17"/>
      <c r="L135" s="17"/>
      <c r="M135" s="17"/>
      <c r="N135" s="52"/>
    </row>
    <row r="136" spans="1:14" s="55" customFormat="1" ht="27.6" x14ac:dyDescent="0.25">
      <c r="A136" s="41" t="s">
        <v>348</v>
      </c>
      <c r="B136" s="39">
        <v>38843</v>
      </c>
      <c r="C136" s="100">
        <v>44876</v>
      </c>
      <c r="D136" s="39" t="s">
        <v>123</v>
      </c>
      <c r="E136" s="41" t="s">
        <v>349</v>
      </c>
      <c r="F136" s="38">
        <v>5720</v>
      </c>
      <c r="G136" s="56"/>
      <c r="H136" s="57"/>
      <c r="I136" s="17" t="s">
        <v>28</v>
      </c>
      <c r="J136" s="17"/>
      <c r="K136" s="17"/>
      <c r="L136" s="17"/>
      <c r="M136" s="17"/>
      <c r="N136" s="52"/>
    </row>
    <row r="137" spans="1:14" s="55" customFormat="1" ht="27.6" x14ac:dyDescent="0.25">
      <c r="A137" s="41" t="s">
        <v>223</v>
      </c>
      <c r="B137" s="39">
        <v>342</v>
      </c>
      <c r="C137" s="62">
        <v>44876</v>
      </c>
      <c r="D137" s="39" t="s">
        <v>208</v>
      </c>
      <c r="E137" s="41" t="s">
        <v>224</v>
      </c>
      <c r="F137" s="38">
        <v>160822.20000000001</v>
      </c>
      <c r="G137" s="56"/>
      <c r="H137" s="57"/>
      <c r="I137" s="17" t="s">
        <v>28</v>
      </c>
      <c r="J137" s="17"/>
      <c r="K137" s="17"/>
      <c r="L137" s="17"/>
      <c r="M137" s="17"/>
      <c r="N137" s="52"/>
    </row>
    <row r="138" spans="1:14" s="55" customFormat="1" ht="54.6" customHeight="1" x14ac:dyDescent="0.25">
      <c r="A138" s="41" t="s">
        <v>12</v>
      </c>
      <c r="B138" s="39" t="s">
        <v>261</v>
      </c>
      <c r="C138" s="62">
        <v>44876</v>
      </c>
      <c r="D138" s="39" t="s">
        <v>135</v>
      </c>
      <c r="E138" s="41" t="s">
        <v>262</v>
      </c>
      <c r="F138" s="38">
        <v>14506.7</v>
      </c>
      <c r="G138" s="56"/>
      <c r="H138" s="57"/>
      <c r="I138" s="17" t="s">
        <v>28</v>
      </c>
      <c r="J138" s="17"/>
      <c r="K138" s="17"/>
      <c r="L138" s="17"/>
      <c r="M138" s="17"/>
      <c r="N138" s="52"/>
    </row>
    <row r="139" spans="1:14" s="55" customFormat="1" ht="41.4" x14ac:dyDescent="0.25">
      <c r="A139" s="41" t="s">
        <v>12</v>
      </c>
      <c r="B139" s="39" t="s">
        <v>228</v>
      </c>
      <c r="C139" s="62">
        <v>44876</v>
      </c>
      <c r="D139" s="39" t="s">
        <v>229</v>
      </c>
      <c r="E139" s="41" t="s">
        <v>230</v>
      </c>
      <c r="F139" s="38">
        <v>2927.77</v>
      </c>
      <c r="G139" s="56"/>
      <c r="H139" s="57"/>
      <c r="I139" s="17" t="s">
        <v>28</v>
      </c>
      <c r="J139" s="17"/>
      <c r="K139" s="17"/>
      <c r="L139" s="17"/>
      <c r="M139" s="17"/>
      <c r="N139" s="52"/>
    </row>
    <row r="140" spans="1:14" s="55" customFormat="1" ht="41.4" x14ac:dyDescent="0.25">
      <c r="A140" s="41" t="s">
        <v>12</v>
      </c>
      <c r="B140" s="39" t="s">
        <v>231</v>
      </c>
      <c r="C140" s="62">
        <v>44876</v>
      </c>
      <c r="D140" s="39" t="s">
        <v>229</v>
      </c>
      <c r="E140" s="41" t="s">
        <v>232</v>
      </c>
      <c r="F140" s="38">
        <v>3160.88</v>
      </c>
      <c r="G140" s="56"/>
      <c r="H140" s="57"/>
      <c r="I140" s="17" t="s">
        <v>28</v>
      </c>
      <c r="J140" s="17"/>
      <c r="K140" s="17"/>
      <c r="L140" s="17"/>
      <c r="M140" s="17"/>
      <c r="N140" s="52"/>
    </row>
    <row r="141" spans="1:14" s="55" customFormat="1" ht="41.4" x14ac:dyDescent="0.25">
      <c r="A141" s="41" t="s">
        <v>12</v>
      </c>
      <c r="B141" s="39" t="s">
        <v>233</v>
      </c>
      <c r="C141" s="62">
        <v>44876</v>
      </c>
      <c r="D141" s="39" t="s">
        <v>229</v>
      </c>
      <c r="E141" s="41" t="s">
        <v>234</v>
      </c>
      <c r="F141" s="38">
        <v>3845.51</v>
      </c>
      <c r="G141" s="56"/>
      <c r="H141" s="57"/>
      <c r="I141" s="17" t="s">
        <v>28</v>
      </c>
      <c r="J141" s="17"/>
      <c r="K141" s="17"/>
      <c r="L141" s="17"/>
      <c r="M141" s="17"/>
      <c r="N141" s="52"/>
    </row>
    <row r="142" spans="1:14" s="55" customFormat="1" ht="27.6" x14ac:dyDescent="0.25">
      <c r="A142" s="41" t="s">
        <v>251</v>
      </c>
      <c r="B142" s="39">
        <v>827</v>
      </c>
      <c r="C142" s="62">
        <v>44879</v>
      </c>
      <c r="D142" s="39" t="s">
        <v>252</v>
      </c>
      <c r="E142" s="41" t="s">
        <v>253</v>
      </c>
      <c r="F142" s="38">
        <v>80705.98</v>
      </c>
      <c r="G142" s="56"/>
      <c r="H142" s="57"/>
      <c r="I142" s="17" t="s">
        <v>28</v>
      </c>
      <c r="J142" s="17"/>
      <c r="K142" s="17"/>
      <c r="L142" s="17"/>
      <c r="M142" s="17"/>
      <c r="N142" s="52"/>
    </row>
    <row r="143" spans="1:14" s="55" customFormat="1" ht="27.6" x14ac:dyDescent="0.25">
      <c r="A143" s="41" t="s">
        <v>12</v>
      </c>
      <c r="B143" s="39">
        <v>9026</v>
      </c>
      <c r="C143" s="62">
        <v>44880</v>
      </c>
      <c r="D143" s="39" t="s">
        <v>287</v>
      </c>
      <c r="E143" s="47" t="s">
        <v>288</v>
      </c>
      <c r="F143" s="38">
        <v>6800</v>
      </c>
      <c r="G143" s="56"/>
      <c r="H143" s="57"/>
      <c r="I143" s="17" t="s">
        <v>28</v>
      </c>
      <c r="J143" s="17"/>
      <c r="K143" s="17"/>
      <c r="L143" s="17"/>
      <c r="M143" s="17"/>
      <c r="N143" s="52"/>
    </row>
    <row r="144" spans="1:14" s="55" customFormat="1" ht="41.4" x14ac:dyDescent="0.25">
      <c r="A144" s="41" t="s">
        <v>248</v>
      </c>
      <c r="B144" s="39">
        <v>194</v>
      </c>
      <c r="C144" s="62">
        <v>44880</v>
      </c>
      <c r="D144" s="39" t="s">
        <v>249</v>
      </c>
      <c r="E144" s="41" t="s">
        <v>250</v>
      </c>
      <c r="F144" s="38">
        <v>88500</v>
      </c>
      <c r="G144" s="56"/>
      <c r="H144" s="57"/>
      <c r="I144" s="17" t="s">
        <v>28</v>
      </c>
      <c r="J144" s="17"/>
      <c r="K144" s="17"/>
      <c r="L144" s="17"/>
      <c r="M144" s="17"/>
      <c r="N144" s="52"/>
    </row>
    <row r="145" spans="1:14" s="55" customFormat="1" ht="27.6" x14ac:dyDescent="0.25">
      <c r="A145" s="41" t="s">
        <v>277</v>
      </c>
      <c r="B145" s="39">
        <v>195</v>
      </c>
      <c r="C145" s="62">
        <v>44880</v>
      </c>
      <c r="D145" s="39" t="s">
        <v>249</v>
      </c>
      <c r="E145" s="41" t="s">
        <v>278</v>
      </c>
      <c r="F145" s="38">
        <v>3540</v>
      </c>
      <c r="G145" s="56"/>
      <c r="H145" s="57"/>
      <c r="I145" s="17" t="s">
        <v>28</v>
      </c>
      <c r="J145" s="17"/>
      <c r="K145" s="17"/>
      <c r="L145" s="17"/>
      <c r="M145" s="17"/>
      <c r="N145" s="52"/>
    </row>
    <row r="146" spans="1:14" s="55" customFormat="1" ht="41.4" x14ac:dyDescent="0.25">
      <c r="A146" s="41" t="s">
        <v>245</v>
      </c>
      <c r="B146" s="39">
        <v>478</v>
      </c>
      <c r="C146" s="62">
        <v>44881</v>
      </c>
      <c r="D146" s="39" t="s">
        <v>246</v>
      </c>
      <c r="E146" s="41" t="s">
        <v>247</v>
      </c>
      <c r="F146" s="38">
        <v>640751.80000000005</v>
      </c>
      <c r="G146" s="56"/>
      <c r="H146" s="57"/>
      <c r="I146" s="17" t="s">
        <v>28</v>
      </c>
      <c r="J146" s="17"/>
      <c r="K146" s="17"/>
      <c r="L146" s="17"/>
      <c r="M146" s="17"/>
      <c r="N146" s="52"/>
    </row>
    <row r="147" spans="1:14" s="55" customFormat="1" ht="27.6" x14ac:dyDescent="0.25">
      <c r="A147" s="41" t="s">
        <v>254</v>
      </c>
      <c r="B147" s="39">
        <v>106950</v>
      </c>
      <c r="C147" s="62">
        <v>44881</v>
      </c>
      <c r="D147" s="39" t="s">
        <v>255</v>
      </c>
      <c r="E147" s="41" t="s">
        <v>146</v>
      </c>
      <c r="F147" s="38">
        <v>100000</v>
      </c>
      <c r="G147" s="56"/>
      <c r="H147" s="57"/>
      <c r="I147" s="17" t="s">
        <v>28</v>
      </c>
      <c r="J147" s="17"/>
      <c r="K147" s="17"/>
      <c r="L147" s="17"/>
      <c r="M147" s="17"/>
      <c r="N147" s="52"/>
    </row>
    <row r="148" spans="1:14" s="55" customFormat="1" ht="27.6" x14ac:dyDescent="0.25">
      <c r="A148" s="41" t="s">
        <v>12</v>
      </c>
      <c r="B148" s="39">
        <v>9046</v>
      </c>
      <c r="C148" s="62">
        <v>44881</v>
      </c>
      <c r="D148" s="39" t="s">
        <v>371</v>
      </c>
      <c r="E148" s="41" t="s">
        <v>372</v>
      </c>
      <c r="F148" s="38">
        <v>1500</v>
      </c>
      <c r="G148" s="56"/>
      <c r="H148" s="57"/>
      <c r="I148" s="17"/>
      <c r="J148" s="17"/>
      <c r="K148" s="17"/>
      <c r="L148" s="17"/>
      <c r="M148" s="17"/>
      <c r="N148" s="52"/>
    </row>
    <row r="149" spans="1:14" s="55" customFormat="1" ht="60" customHeight="1" x14ac:dyDescent="0.25">
      <c r="A149" s="41" t="s">
        <v>12</v>
      </c>
      <c r="B149" s="39" t="s">
        <v>271</v>
      </c>
      <c r="C149" s="62">
        <v>44881</v>
      </c>
      <c r="D149" s="39" t="s">
        <v>135</v>
      </c>
      <c r="E149" s="41" t="s">
        <v>272</v>
      </c>
      <c r="F149" s="38">
        <v>12219.82</v>
      </c>
      <c r="G149" s="56"/>
      <c r="H149" s="57"/>
      <c r="I149" s="17" t="s">
        <v>28</v>
      </c>
      <c r="J149" s="17"/>
      <c r="K149" s="17"/>
      <c r="L149" s="17"/>
      <c r="M149" s="17"/>
      <c r="N149" s="52"/>
    </row>
    <row r="150" spans="1:14" s="55" customFormat="1" ht="41.4" x14ac:dyDescent="0.25">
      <c r="A150" s="41" t="s">
        <v>12</v>
      </c>
      <c r="B150" s="39" t="s">
        <v>263</v>
      </c>
      <c r="C150" s="62">
        <v>44881</v>
      </c>
      <c r="D150" s="39" t="s">
        <v>229</v>
      </c>
      <c r="E150" s="41" t="s">
        <v>264</v>
      </c>
      <c r="F150" s="38">
        <v>2890.64</v>
      </c>
      <c r="G150" s="56"/>
      <c r="H150" s="57"/>
      <c r="I150" s="17" t="s">
        <v>28</v>
      </c>
      <c r="J150" s="17"/>
      <c r="K150" s="17"/>
      <c r="L150" s="17"/>
      <c r="M150" s="17"/>
      <c r="N150" s="52"/>
    </row>
    <row r="151" spans="1:14" s="55" customFormat="1" ht="41.4" x14ac:dyDescent="0.25">
      <c r="A151" s="41" t="s">
        <v>12</v>
      </c>
      <c r="B151" s="39" t="s">
        <v>256</v>
      </c>
      <c r="C151" s="62">
        <v>44881</v>
      </c>
      <c r="D151" s="39" t="s">
        <v>229</v>
      </c>
      <c r="E151" s="41" t="s">
        <v>257</v>
      </c>
      <c r="F151" s="38">
        <v>2959.44</v>
      </c>
      <c r="G151" s="56"/>
      <c r="H151" s="57"/>
      <c r="I151" s="17" t="s">
        <v>28</v>
      </c>
      <c r="J151" s="17"/>
      <c r="K151" s="17"/>
      <c r="L151" s="17"/>
      <c r="M151" s="17"/>
      <c r="N151" s="52"/>
    </row>
    <row r="152" spans="1:14" s="55" customFormat="1" ht="41.4" x14ac:dyDescent="0.25">
      <c r="A152" s="41" t="s">
        <v>12</v>
      </c>
      <c r="B152" s="39" t="s">
        <v>259</v>
      </c>
      <c r="C152" s="62">
        <v>44881</v>
      </c>
      <c r="D152" s="39" t="s">
        <v>229</v>
      </c>
      <c r="E152" s="41" t="s">
        <v>260</v>
      </c>
      <c r="F152" s="38">
        <v>3501.81</v>
      </c>
      <c r="G152" s="56"/>
      <c r="H152" s="57"/>
      <c r="I152" s="17" t="s">
        <v>28</v>
      </c>
      <c r="J152" s="17"/>
      <c r="K152" s="17"/>
      <c r="L152" s="17"/>
      <c r="M152" s="17"/>
      <c r="N152" s="52"/>
    </row>
    <row r="153" spans="1:14" s="55" customFormat="1" ht="27.6" x14ac:dyDescent="0.25">
      <c r="A153" s="41" t="s">
        <v>369</v>
      </c>
      <c r="B153" s="39">
        <v>343</v>
      </c>
      <c r="C153" s="62">
        <v>44882</v>
      </c>
      <c r="D153" s="39" t="s">
        <v>208</v>
      </c>
      <c r="E153" s="41" t="s">
        <v>370</v>
      </c>
      <c r="F153" s="38">
        <v>154437.9</v>
      </c>
      <c r="G153" s="56"/>
      <c r="H153" s="57"/>
      <c r="I153" s="17"/>
      <c r="J153" s="17"/>
      <c r="K153" s="17"/>
      <c r="L153" s="17"/>
      <c r="M153" s="17"/>
      <c r="N153" s="52"/>
    </row>
    <row r="154" spans="1:14" s="55" customFormat="1" ht="27.6" x14ac:dyDescent="0.25">
      <c r="A154" s="41" t="s">
        <v>336</v>
      </c>
      <c r="B154" s="39">
        <v>38935</v>
      </c>
      <c r="C154" s="62">
        <v>44882</v>
      </c>
      <c r="D154" s="39" t="s">
        <v>123</v>
      </c>
      <c r="E154" s="41" t="s">
        <v>337</v>
      </c>
      <c r="F154" s="38">
        <v>3705</v>
      </c>
      <c r="G154" s="56"/>
      <c r="H154" s="57"/>
      <c r="I154" s="17" t="s">
        <v>28</v>
      </c>
      <c r="J154" s="17"/>
      <c r="K154" s="17"/>
      <c r="L154" s="17"/>
      <c r="M154" s="17"/>
      <c r="N154" s="52"/>
    </row>
    <row r="155" spans="1:14" s="55" customFormat="1" ht="27.6" x14ac:dyDescent="0.25">
      <c r="A155" s="41" t="s">
        <v>258</v>
      </c>
      <c r="B155" s="39">
        <v>7575</v>
      </c>
      <c r="C155" s="62">
        <v>44882</v>
      </c>
      <c r="D155" s="39" t="s">
        <v>138</v>
      </c>
      <c r="E155" s="47" t="s">
        <v>139</v>
      </c>
      <c r="F155" s="38">
        <v>8443</v>
      </c>
      <c r="G155" s="56"/>
      <c r="H155" s="57"/>
      <c r="I155" s="17" t="s">
        <v>28</v>
      </c>
      <c r="J155" s="17"/>
      <c r="K155" s="17"/>
      <c r="L155" s="17"/>
      <c r="M155" s="17"/>
      <c r="N155" s="52"/>
    </row>
    <row r="156" spans="1:14" s="55" customFormat="1" ht="41.4" x14ac:dyDescent="0.25">
      <c r="A156" s="41" t="s">
        <v>235</v>
      </c>
      <c r="B156" s="39">
        <v>45470</v>
      </c>
      <c r="C156" s="62">
        <v>44884</v>
      </c>
      <c r="D156" s="39" t="s">
        <v>147</v>
      </c>
      <c r="E156" s="41" t="s">
        <v>236</v>
      </c>
      <c r="F156" s="38">
        <v>17900.03</v>
      </c>
      <c r="G156" s="56"/>
      <c r="H156" s="57"/>
      <c r="I156" s="17" t="s">
        <v>28</v>
      </c>
      <c r="J156" s="17"/>
      <c r="K156" s="17"/>
      <c r="L156" s="17"/>
      <c r="M156" s="17"/>
      <c r="N156" s="52"/>
    </row>
    <row r="157" spans="1:14" s="55" customFormat="1" ht="55.2" x14ac:dyDescent="0.25">
      <c r="A157" s="41" t="s">
        <v>265</v>
      </c>
      <c r="B157" s="39">
        <v>106</v>
      </c>
      <c r="C157" s="62">
        <v>44886</v>
      </c>
      <c r="D157" s="39" t="s">
        <v>266</v>
      </c>
      <c r="E157" s="41" t="s">
        <v>267</v>
      </c>
      <c r="F157" s="38">
        <v>87438</v>
      </c>
      <c r="G157" s="56"/>
      <c r="H157" s="57"/>
      <c r="I157" s="17" t="s">
        <v>28</v>
      </c>
      <c r="J157" s="17"/>
      <c r="K157" s="17"/>
      <c r="L157" s="17"/>
      <c r="M157" s="17"/>
      <c r="N157" s="52"/>
    </row>
    <row r="158" spans="1:14" s="55" customFormat="1" ht="41.4" x14ac:dyDescent="0.25">
      <c r="A158" s="41" t="s">
        <v>12</v>
      </c>
      <c r="B158" s="39">
        <v>9092</v>
      </c>
      <c r="C158" s="62">
        <v>44887</v>
      </c>
      <c r="D158" s="39" t="s">
        <v>289</v>
      </c>
      <c r="E158" s="47" t="s">
        <v>290</v>
      </c>
      <c r="F158" s="38">
        <v>2100</v>
      </c>
      <c r="G158" s="56"/>
      <c r="H158" s="57"/>
      <c r="I158" s="17" t="s">
        <v>28</v>
      </c>
      <c r="J158" s="17"/>
      <c r="K158" s="17"/>
      <c r="L158" s="17"/>
      <c r="M158" s="17"/>
      <c r="N158" s="52"/>
    </row>
    <row r="159" spans="1:14" s="55" customFormat="1" ht="41.4" x14ac:dyDescent="0.25">
      <c r="A159" s="41" t="s">
        <v>268</v>
      </c>
      <c r="B159" s="39">
        <v>1689</v>
      </c>
      <c r="C159" s="62">
        <v>44887</v>
      </c>
      <c r="D159" s="39" t="s">
        <v>269</v>
      </c>
      <c r="E159" s="41" t="s">
        <v>270</v>
      </c>
      <c r="F159" s="38">
        <v>33925</v>
      </c>
      <c r="G159" s="56"/>
      <c r="H159" s="57"/>
      <c r="I159" s="17" t="s">
        <v>28</v>
      </c>
      <c r="J159" s="17"/>
      <c r="K159" s="17"/>
      <c r="L159" s="17"/>
      <c r="M159" s="17"/>
      <c r="N159" s="52"/>
    </row>
    <row r="160" spans="1:14" s="55" customFormat="1" ht="13.8" x14ac:dyDescent="0.25">
      <c r="A160" s="41" t="s">
        <v>12</v>
      </c>
      <c r="B160" s="39" t="s">
        <v>279</v>
      </c>
      <c r="C160" s="62">
        <v>44887</v>
      </c>
      <c r="D160" s="39" t="s">
        <v>280</v>
      </c>
      <c r="E160" s="41" t="s">
        <v>281</v>
      </c>
      <c r="F160" s="38">
        <v>72681.13</v>
      </c>
      <c r="G160" s="56"/>
      <c r="H160" s="57"/>
      <c r="I160" s="17" t="s">
        <v>28</v>
      </c>
      <c r="J160" s="17"/>
      <c r="K160" s="17"/>
      <c r="L160" s="17"/>
      <c r="M160" s="17"/>
      <c r="N160" s="52"/>
    </row>
    <row r="161" spans="1:14" s="55" customFormat="1" ht="13.8" x14ac:dyDescent="0.25">
      <c r="A161" s="41" t="s">
        <v>12</v>
      </c>
      <c r="B161" s="39" t="s">
        <v>285</v>
      </c>
      <c r="C161" s="62">
        <v>44887</v>
      </c>
      <c r="D161" s="39" t="s">
        <v>286</v>
      </c>
      <c r="E161" s="41" t="s">
        <v>281</v>
      </c>
      <c r="F161" s="38">
        <v>8306.41</v>
      </c>
      <c r="G161" s="56"/>
      <c r="H161" s="57"/>
      <c r="I161" s="17" t="s">
        <v>28</v>
      </c>
      <c r="J161" s="17"/>
      <c r="K161" s="17"/>
      <c r="L161" s="17"/>
      <c r="M161" s="17"/>
      <c r="N161" s="52"/>
    </row>
    <row r="162" spans="1:14" s="55" customFormat="1" ht="27.6" x14ac:dyDescent="0.25">
      <c r="A162" s="41" t="s">
        <v>12</v>
      </c>
      <c r="B162" s="39">
        <v>9106</v>
      </c>
      <c r="C162" s="62">
        <v>44888</v>
      </c>
      <c r="D162" s="39" t="s">
        <v>361</v>
      </c>
      <c r="E162" s="41" t="s">
        <v>362</v>
      </c>
      <c r="F162" s="38">
        <v>1500</v>
      </c>
      <c r="G162" s="56"/>
      <c r="H162" s="57"/>
      <c r="I162" s="17"/>
      <c r="J162" s="17"/>
      <c r="K162" s="17"/>
      <c r="L162" s="17"/>
      <c r="M162" s="17"/>
      <c r="N162" s="52"/>
    </row>
    <row r="163" spans="1:14" s="55" customFormat="1" ht="41.4" x14ac:dyDescent="0.25">
      <c r="A163" s="41" t="s">
        <v>273</v>
      </c>
      <c r="B163" s="39">
        <v>5</v>
      </c>
      <c r="C163" s="62">
        <v>44888</v>
      </c>
      <c r="D163" s="39" t="s">
        <v>274</v>
      </c>
      <c r="E163" s="41" t="s">
        <v>276</v>
      </c>
      <c r="F163" s="38">
        <v>184850.13</v>
      </c>
      <c r="G163" s="56"/>
      <c r="H163" s="57"/>
      <c r="I163" s="17" t="s">
        <v>28</v>
      </c>
      <c r="J163" s="17"/>
      <c r="K163" s="17"/>
      <c r="L163" s="17"/>
      <c r="M163" s="17"/>
      <c r="N163" s="52"/>
    </row>
    <row r="164" spans="1:14" s="55" customFormat="1" ht="41.4" x14ac:dyDescent="0.25">
      <c r="A164" s="41" t="s">
        <v>101</v>
      </c>
      <c r="B164" s="39">
        <v>6</v>
      </c>
      <c r="C164" s="62">
        <v>44889</v>
      </c>
      <c r="D164" s="39" t="s">
        <v>274</v>
      </c>
      <c r="E164" s="41" t="s">
        <v>275</v>
      </c>
      <c r="F164" s="38">
        <v>184850.13</v>
      </c>
      <c r="G164" s="56"/>
      <c r="H164" s="57"/>
      <c r="I164" s="17" t="s">
        <v>28</v>
      </c>
      <c r="J164" s="17"/>
      <c r="K164" s="17"/>
      <c r="L164" s="17"/>
      <c r="M164" s="17"/>
      <c r="N164" s="52"/>
    </row>
    <row r="165" spans="1:14" s="55" customFormat="1" ht="41.4" x14ac:dyDescent="0.25">
      <c r="A165" s="41" t="s">
        <v>12</v>
      </c>
      <c r="B165" s="39">
        <v>9116</v>
      </c>
      <c r="C165" s="62">
        <v>44889</v>
      </c>
      <c r="D165" s="39" t="s">
        <v>291</v>
      </c>
      <c r="E165" s="47" t="s">
        <v>292</v>
      </c>
      <c r="F165" s="38">
        <v>1050</v>
      </c>
      <c r="G165" s="56"/>
      <c r="H165" s="57"/>
      <c r="I165" s="17" t="s">
        <v>28</v>
      </c>
      <c r="J165" s="17"/>
      <c r="K165" s="17"/>
      <c r="L165" s="17"/>
      <c r="M165" s="17"/>
      <c r="N165" s="52"/>
    </row>
    <row r="166" spans="1:14" s="55" customFormat="1" ht="27.6" x14ac:dyDescent="0.25">
      <c r="A166" s="41" t="s">
        <v>12</v>
      </c>
      <c r="B166" s="39">
        <v>9118</v>
      </c>
      <c r="C166" s="62">
        <v>44889</v>
      </c>
      <c r="D166" s="39" t="s">
        <v>363</v>
      </c>
      <c r="E166" s="47" t="s">
        <v>293</v>
      </c>
      <c r="F166" s="38">
        <v>2400</v>
      </c>
      <c r="G166" s="56"/>
      <c r="H166" s="57"/>
      <c r="I166" s="17" t="s">
        <v>28</v>
      </c>
      <c r="J166" s="17"/>
      <c r="K166" s="17"/>
      <c r="L166" s="17"/>
      <c r="M166" s="17"/>
      <c r="N166" s="52"/>
    </row>
    <row r="167" spans="1:14" s="55" customFormat="1" ht="27.6" x14ac:dyDescent="0.25">
      <c r="A167" s="41" t="s">
        <v>12</v>
      </c>
      <c r="B167" s="39">
        <v>9123</v>
      </c>
      <c r="C167" s="62">
        <v>44889</v>
      </c>
      <c r="D167" s="39" t="s">
        <v>294</v>
      </c>
      <c r="E167" s="47" t="s">
        <v>295</v>
      </c>
      <c r="F167" s="38">
        <v>1500</v>
      </c>
      <c r="G167" s="56"/>
      <c r="H167" s="57"/>
      <c r="I167" s="17" t="s">
        <v>28</v>
      </c>
      <c r="J167" s="17"/>
      <c r="K167" s="17"/>
      <c r="L167" s="17"/>
      <c r="M167" s="17"/>
      <c r="N167" s="52"/>
    </row>
    <row r="168" spans="1:14" s="55" customFormat="1" ht="27.6" x14ac:dyDescent="0.25">
      <c r="A168" s="41" t="s">
        <v>12</v>
      </c>
      <c r="B168" s="39">
        <v>9137</v>
      </c>
      <c r="C168" s="62">
        <v>44890</v>
      </c>
      <c r="D168" s="39" t="s">
        <v>364</v>
      </c>
      <c r="E168" s="47" t="s">
        <v>296</v>
      </c>
      <c r="F168" s="38">
        <v>2400</v>
      </c>
      <c r="G168" s="56"/>
      <c r="H168" s="57"/>
      <c r="I168" s="17" t="s">
        <v>28</v>
      </c>
      <c r="J168" s="17"/>
      <c r="K168" s="17"/>
      <c r="L168" s="17"/>
      <c r="M168" s="17"/>
      <c r="N168" s="52"/>
    </row>
    <row r="169" spans="1:14" s="55" customFormat="1" ht="27.6" x14ac:dyDescent="0.25">
      <c r="A169" s="41" t="s">
        <v>12</v>
      </c>
      <c r="B169" s="39">
        <v>9139</v>
      </c>
      <c r="C169" s="62">
        <v>44890</v>
      </c>
      <c r="D169" s="39" t="s">
        <v>297</v>
      </c>
      <c r="E169" s="47" t="s">
        <v>299</v>
      </c>
      <c r="F169" s="38">
        <v>3000</v>
      </c>
      <c r="G169" s="56"/>
      <c r="H169" s="57"/>
      <c r="I169" s="17" t="s">
        <v>28</v>
      </c>
      <c r="J169" s="17"/>
      <c r="K169" s="17"/>
      <c r="L169" s="17"/>
      <c r="M169" s="17"/>
      <c r="N169" s="52"/>
    </row>
    <row r="170" spans="1:14" s="55" customFormat="1" ht="27.6" x14ac:dyDescent="0.25">
      <c r="A170" s="41" t="s">
        <v>12</v>
      </c>
      <c r="B170" s="39">
        <v>9142</v>
      </c>
      <c r="C170" s="62">
        <v>44890</v>
      </c>
      <c r="D170" s="39" t="s">
        <v>298</v>
      </c>
      <c r="E170" s="47" t="s">
        <v>300</v>
      </c>
      <c r="F170" s="38">
        <v>4000</v>
      </c>
      <c r="G170" s="56"/>
      <c r="H170" s="57"/>
      <c r="I170" s="17" t="s">
        <v>28</v>
      </c>
      <c r="J170" s="17"/>
      <c r="K170" s="17"/>
      <c r="L170" s="17"/>
      <c r="M170" s="17"/>
      <c r="N170" s="52"/>
    </row>
    <row r="171" spans="1:14" s="55" customFormat="1" ht="27.6" x14ac:dyDescent="0.25">
      <c r="A171" s="41" t="s">
        <v>12</v>
      </c>
      <c r="B171" s="39">
        <v>9150</v>
      </c>
      <c r="C171" s="62">
        <v>44890</v>
      </c>
      <c r="D171" s="39" t="s">
        <v>301</v>
      </c>
      <c r="E171" s="41" t="s">
        <v>302</v>
      </c>
      <c r="F171" s="38">
        <v>4400</v>
      </c>
      <c r="G171" s="56"/>
      <c r="H171" s="57"/>
      <c r="I171" s="17" t="s">
        <v>28</v>
      </c>
      <c r="J171" s="17"/>
      <c r="K171" s="17"/>
      <c r="L171" s="17"/>
      <c r="M171" s="17"/>
      <c r="N171" s="52"/>
    </row>
    <row r="172" spans="1:14" s="55" customFormat="1" ht="27.6" x14ac:dyDescent="0.25">
      <c r="A172" s="41" t="s">
        <v>12</v>
      </c>
      <c r="B172" s="39">
        <v>9154</v>
      </c>
      <c r="C172" s="62">
        <v>44890</v>
      </c>
      <c r="D172" s="39" t="s">
        <v>365</v>
      </c>
      <c r="E172" s="41" t="s">
        <v>366</v>
      </c>
      <c r="F172" s="38">
        <v>14400</v>
      </c>
      <c r="G172" s="56"/>
      <c r="H172" s="57"/>
      <c r="I172" s="17"/>
      <c r="J172" s="17"/>
      <c r="K172" s="17"/>
      <c r="L172" s="17"/>
      <c r="M172" s="17"/>
      <c r="N172" s="52"/>
    </row>
    <row r="173" spans="1:14" s="55" customFormat="1" ht="27.6" x14ac:dyDescent="0.25">
      <c r="A173" s="41" t="s">
        <v>12</v>
      </c>
      <c r="B173" s="39">
        <v>9156</v>
      </c>
      <c r="C173" s="62">
        <v>44890</v>
      </c>
      <c r="D173" s="39" t="s">
        <v>330</v>
      </c>
      <c r="E173" s="41" t="s">
        <v>331</v>
      </c>
      <c r="F173" s="38">
        <v>4800</v>
      </c>
      <c r="G173" s="56"/>
      <c r="H173" s="57"/>
      <c r="I173" s="17" t="s">
        <v>28</v>
      </c>
      <c r="J173" s="17"/>
      <c r="K173" s="17"/>
      <c r="L173" s="17"/>
      <c r="M173" s="17"/>
      <c r="N173" s="52"/>
    </row>
    <row r="174" spans="1:14" s="55" customFormat="1" ht="42.6" customHeight="1" x14ac:dyDescent="0.25">
      <c r="A174" s="41" t="s">
        <v>322</v>
      </c>
      <c r="B174" s="39">
        <v>188647</v>
      </c>
      <c r="C174" s="62">
        <v>44893</v>
      </c>
      <c r="D174" s="39" t="s">
        <v>112</v>
      </c>
      <c r="E174" s="47" t="s">
        <v>323</v>
      </c>
      <c r="F174" s="38">
        <v>61093.59</v>
      </c>
      <c r="G174" s="56"/>
      <c r="H174" s="57"/>
      <c r="I174" s="17" t="s">
        <v>28</v>
      </c>
      <c r="J174" s="17"/>
      <c r="K174" s="17"/>
      <c r="L174" s="17"/>
      <c r="M174" s="17"/>
      <c r="N174" s="52"/>
    </row>
    <row r="175" spans="1:14" s="55" customFormat="1" ht="27.6" x14ac:dyDescent="0.25">
      <c r="A175" s="41" t="s">
        <v>324</v>
      </c>
      <c r="B175" s="39">
        <v>188648</v>
      </c>
      <c r="C175" s="62">
        <v>44893</v>
      </c>
      <c r="D175" s="39" t="s">
        <v>112</v>
      </c>
      <c r="E175" s="47" t="s">
        <v>323</v>
      </c>
      <c r="F175" s="38">
        <v>1832.29</v>
      </c>
      <c r="G175" s="56"/>
      <c r="H175" s="57"/>
      <c r="I175" s="17" t="s">
        <v>28</v>
      </c>
      <c r="J175" s="17"/>
      <c r="K175" s="17"/>
      <c r="L175" s="17"/>
      <c r="M175" s="17"/>
      <c r="N175" s="52"/>
    </row>
    <row r="176" spans="1:14" s="55" customFormat="1" ht="27.6" x14ac:dyDescent="0.25">
      <c r="A176" s="41" t="s">
        <v>325</v>
      </c>
      <c r="B176" s="39">
        <v>188649</v>
      </c>
      <c r="C176" s="62">
        <v>44893</v>
      </c>
      <c r="D176" s="39" t="s">
        <v>112</v>
      </c>
      <c r="E176" s="47" t="s">
        <v>323</v>
      </c>
      <c r="F176" s="38">
        <v>1293.5</v>
      </c>
      <c r="G176" s="56"/>
      <c r="H176" s="57"/>
      <c r="I176" s="17" t="s">
        <v>28</v>
      </c>
      <c r="J176" s="17"/>
      <c r="K176" s="17"/>
      <c r="L176" s="17"/>
      <c r="M176" s="17"/>
      <c r="N176" s="52"/>
    </row>
    <row r="177" spans="1:30" s="55" customFormat="1" ht="27.6" x14ac:dyDescent="0.25">
      <c r="A177" s="41" t="s">
        <v>326</v>
      </c>
      <c r="B177" s="39">
        <v>188024</v>
      </c>
      <c r="C177" s="62">
        <v>44893</v>
      </c>
      <c r="D177" s="39" t="s">
        <v>112</v>
      </c>
      <c r="E177" s="47" t="s">
        <v>321</v>
      </c>
      <c r="F177" s="38">
        <v>108099.03</v>
      </c>
      <c r="G177" s="56"/>
      <c r="H177" s="57"/>
      <c r="I177" s="17" t="s">
        <v>28</v>
      </c>
      <c r="J177" s="17"/>
      <c r="K177" s="17"/>
      <c r="L177" s="17"/>
      <c r="M177" s="17"/>
      <c r="N177" s="52"/>
    </row>
    <row r="178" spans="1:30" s="55" customFormat="1" ht="41.4" x14ac:dyDescent="0.25">
      <c r="A178" s="41" t="s">
        <v>320</v>
      </c>
      <c r="B178" s="39">
        <v>188650</v>
      </c>
      <c r="C178" s="62">
        <v>44893</v>
      </c>
      <c r="D178" s="37" t="s">
        <v>112</v>
      </c>
      <c r="E178" s="47" t="s">
        <v>319</v>
      </c>
      <c r="F178" s="38">
        <v>11992.05</v>
      </c>
      <c r="G178" s="56"/>
      <c r="H178" s="57"/>
      <c r="I178" s="17" t="s">
        <v>28</v>
      </c>
      <c r="J178" s="17"/>
      <c r="K178" s="17"/>
      <c r="L178" s="17"/>
      <c r="M178" s="17"/>
      <c r="N178" s="52"/>
    </row>
    <row r="179" spans="1:30" s="55" customFormat="1" ht="13.8" x14ac:dyDescent="0.25">
      <c r="A179" s="41" t="s">
        <v>12</v>
      </c>
      <c r="B179" s="39" t="s">
        <v>12</v>
      </c>
      <c r="C179" s="61">
        <v>44895</v>
      </c>
      <c r="D179" s="39" t="s">
        <v>130</v>
      </c>
      <c r="E179" s="41" t="s">
        <v>131</v>
      </c>
      <c r="F179" s="38">
        <v>2515.5</v>
      </c>
      <c r="G179" s="56"/>
      <c r="H179" s="57"/>
      <c r="I179" s="17"/>
      <c r="J179" s="17"/>
      <c r="K179" s="17"/>
      <c r="L179" s="17"/>
      <c r="M179" s="17"/>
      <c r="N179" s="52"/>
    </row>
    <row r="180" spans="1:30" s="55" customFormat="1" ht="27.6" x14ac:dyDescent="0.25">
      <c r="A180" s="41" t="s">
        <v>12</v>
      </c>
      <c r="B180" s="39">
        <v>9215</v>
      </c>
      <c r="C180" s="61">
        <v>44895</v>
      </c>
      <c r="D180" s="39" t="s">
        <v>367</v>
      </c>
      <c r="E180" s="41" t="s">
        <v>368</v>
      </c>
      <c r="F180" s="38">
        <v>8280</v>
      </c>
      <c r="G180" s="56"/>
      <c r="H180" s="57"/>
      <c r="I180" s="17"/>
      <c r="J180" s="17"/>
      <c r="K180" s="17"/>
      <c r="L180" s="17"/>
      <c r="M180" s="17"/>
      <c r="N180" s="52"/>
    </row>
    <row r="181" spans="1:30" s="55" customFormat="1" ht="13.8" x14ac:dyDescent="0.25">
      <c r="A181" s="41" t="s">
        <v>12</v>
      </c>
      <c r="B181" s="39">
        <v>9221</v>
      </c>
      <c r="C181" s="61">
        <v>44895</v>
      </c>
      <c r="D181" s="39" t="s">
        <v>373</v>
      </c>
      <c r="E181" s="41" t="s">
        <v>374</v>
      </c>
      <c r="F181" s="38">
        <v>3000</v>
      </c>
      <c r="G181" s="56"/>
      <c r="H181" s="57"/>
      <c r="I181" s="17"/>
      <c r="J181" s="17"/>
      <c r="K181" s="17"/>
      <c r="L181" s="17"/>
      <c r="M181" s="17"/>
      <c r="N181" s="52"/>
    </row>
    <row r="182" spans="1:30" s="55" customFormat="1" ht="41.4" x14ac:dyDescent="0.25">
      <c r="A182" s="41" t="s">
        <v>353</v>
      </c>
      <c r="B182" s="39">
        <v>1529</v>
      </c>
      <c r="C182" s="62">
        <v>44895</v>
      </c>
      <c r="D182" s="37" t="s">
        <v>354</v>
      </c>
      <c r="E182" s="47" t="s">
        <v>355</v>
      </c>
      <c r="F182" s="38">
        <v>16208.99</v>
      </c>
      <c r="G182" s="56"/>
      <c r="H182" s="57"/>
      <c r="I182" s="17" t="s">
        <v>28</v>
      </c>
      <c r="J182" s="17"/>
      <c r="K182" s="17"/>
      <c r="L182" s="17"/>
      <c r="M182" s="17"/>
      <c r="N182" s="52"/>
    </row>
    <row r="183" spans="1:30" s="55" customFormat="1" ht="27.6" x14ac:dyDescent="0.25">
      <c r="A183" s="41" t="s">
        <v>356</v>
      </c>
      <c r="B183" s="39">
        <v>139</v>
      </c>
      <c r="C183" s="62">
        <v>44895</v>
      </c>
      <c r="D183" s="37" t="s">
        <v>357</v>
      </c>
      <c r="E183" s="47" t="s">
        <v>358</v>
      </c>
      <c r="F183" s="38">
        <v>7788</v>
      </c>
      <c r="G183" s="56"/>
      <c r="H183" s="57"/>
      <c r="I183" s="17" t="s">
        <v>28</v>
      </c>
      <c r="J183" s="17"/>
      <c r="K183" s="17"/>
      <c r="L183" s="17"/>
      <c r="M183" s="17"/>
      <c r="N183" s="52"/>
    </row>
    <row r="184" spans="1:30" s="55" customFormat="1" ht="39" customHeight="1" x14ac:dyDescent="0.25">
      <c r="A184" s="41" t="s">
        <v>313</v>
      </c>
      <c r="B184" s="39">
        <v>338938</v>
      </c>
      <c r="C184" s="62">
        <v>44895</v>
      </c>
      <c r="D184" s="39" t="s">
        <v>11</v>
      </c>
      <c r="E184" s="41" t="s">
        <v>314</v>
      </c>
      <c r="F184" s="38">
        <v>645624.89</v>
      </c>
      <c r="G184" s="56"/>
      <c r="H184" s="57"/>
      <c r="I184" s="17" t="s">
        <v>28</v>
      </c>
      <c r="J184" s="17"/>
      <c r="K184" s="17"/>
      <c r="L184" s="17"/>
      <c r="M184" s="17"/>
      <c r="N184" s="52"/>
    </row>
    <row r="185" spans="1:30" s="55" customFormat="1" ht="36.6" customHeight="1" x14ac:dyDescent="0.25">
      <c r="A185" s="41" t="s">
        <v>315</v>
      </c>
      <c r="B185" s="39">
        <v>338939</v>
      </c>
      <c r="C185" s="62">
        <v>44895</v>
      </c>
      <c r="D185" s="39" t="s">
        <v>11</v>
      </c>
      <c r="E185" s="41" t="s">
        <v>314</v>
      </c>
      <c r="F185" s="38">
        <v>14196.69</v>
      </c>
      <c r="G185" s="56"/>
      <c r="H185" s="57"/>
      <c r="I185" s="17" t="s">
        <v>28</v>
      </c>
      <c r="J185" s="17"/>
      <c r="K185" s="17"/>
      <c r="L185" s="17"/>
      <c r="M185" s="17"/>
      <c r="N185" s="52"/>
    </row>
    <row r="186" spans="1:30" s="55" customFormat="1" ht="13.8" x14ac:dyDescent="0.25">
      <c r="A186" s="41"/>
      <c r="B186" s="39"/>
      <c r="C186" s="41"/>
      <c r="D186" s="72" t="s">
        <v>221</v>
      </c>
      <c r="E186" s="41"/>
      <c r="F186" s="36">
        <f>SUM(F107:F185)</f>
        <v>3064896.0999999996</v>
      </c>
      <c r="G186" s="56"/>
      <c r="H186" s="57"/>
      <c r="I186" s="17"/>
      <c r="J186" s="17"/>
      <c r="K186" s="17"/>
      <c r="L186" s="17"/>
      <c r="M186" s="17"/>
      <c r="N186" s="52"/>
    </row>
    <row r="187" spans="1:30" s="1" customFormat="1" x14ac:dyDescent="0.3">
      <c r="A187" s="18"/>
      <c r="B187" s="17"/>
      <c r="C187" s="21"/>
      <c r="D187" s="69" t="s">
        <v>350</v>
      </c>
      <c r="E187" s="6"/>
      <c r="F187" s="56">
        <f>+F48+F52+F54+F59+F61+F63+F65+F67+F70+F83+F106+F186</f>
        <v>15111355.370000003</v>
      </c>
      <c r="G187" s="56">
        <f>SUM(G48:G65)</f>
        <v>64285</v>
      </c>
      <c r="H187" s="56"/>
      <c r="I187" s="83"/>
      <c r="J187" s="17"/>
      <c r="K187" s="17"/>
      <c r="L187" s="17"/>
      <c r="M187" s="17"/>
      <c r="N187" s="3"/>
    </row>
    <row r="188" spans="1:30" s="1" customFormat="1" x14ac:dyDescent="0.3">
      <c r="A188" s="22"/>
      <c r="B188" s="14"/>
      <c r="C188" s="23"/>
      <c r="D188" s="7"/>
      <c r="E188" s="7"/>
      <c r="F188" s="13"/>
      <c r="G188" s="13"/>
      <c r="H188" s="13"/>
      <c r="I188" s="95"/>
      <c r="J188" s="14"/>
      <c r="K188" s="14"/>
      <c r="L188" s="14"/>
      <c r="M188" s="14"/>
      <c r="N188" s="10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</row>
    <row r="189" spans="1:30" s="33" customFormat="1" ht="106.2" customHeight="1" x14ac:dyDescent="0.3">
      <c r="A189" s="27"/>
      <c r="B189" s="28"/>
      <c r="C189" s="29"/>
      <c r="D189" s="110" t="s">
        <v>93</v>
      </c>
      <c r="E189" s="110"/>
      <c r="F189" s="110"/>
      <c r="G189" s="30"/>
      <c r="H189" s="32"/>
      <c r="I189" s="32"/>
      <c r="J189" s="32"/>
      <c r="K189" s="28"/>
      <c r="L189" s="28"/>
      <c r="M189" s="28"/>
      <c r="N189" s="31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</row>
    <row r="190" spans="1:30" s="33" customFormat="1" ht="60.6" customHeight="1" x14ac:dyDescent="0.3">
      <c r="A190" s="27"/>
      <c r="B190" s="28"/>
      <c r="C190" s="29"/>
      <c r="D190" s="32"/>
      <c r="E190" s="32"/>
      <c r="F190" s="103"/>
      <c r="G190" s="30"/>
      <c r="H190" s="32"/>
      <c r="I190" s="32"/>
      <c r="J190" s="32"/>
      <c r="K190" s="28"/>
      <c r="L190" s="28"/>
      <c r="M190" s="28"/>
      <c r="N190" s="31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</row>
    <row r="191" spans="1:30" s="33" customFormat="1" ht="41.4" customHeight="1" x14ac:dyDescent="0.3">
      <c r="A191" s="24" t="s">
        <v>124</v>
      </c>
      <c r="B191" s="25"/>
      <c r="C191" s="32"/>
      <c r="D191" s="32"/>
      <c r="E191" s="34"/>
      <c r="F191" s="96" t="s">
        <v>359</v>
      </c>
      <c r="G191" s="28"/>
      <c r="H191" s="81"/>
      <c r="I191" s="80"/>
      <c r="J191" s="46"/>
      <c r="K191" s="35"/>
      <c r="L191" s="28"/>
      <c r="M191" s="28"/>
      <c r="N191" s="31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</row>
    <row r="192" spans="1:30" s="1" customFormat="1" ht="14.4" customHeight="1" x14ac:dyDescent="0.3">
      <c r="A192" s="109" t="s">
        <v>57</v>
      </c>
      <c r="B192" s="109"/>
      <c r="C192" s="10"/>
      <c r="D192" s="105"/>
      <c r="E192" s="104" t="s">
        <v>125</v>
      </c>
      <c r="F192" s="43"/>
      <c r="G192" s="43"/>
      <c r="H192" s="7"/>
      <c r="I192" s="109" t="s">
        <v>56</v>
      </c>
      <c r="J192" s="109"/>
      <c r="K192" s="109"/>
      <c r="L192" s="10"/>
      <c r="M192" s="10"/>
      <c r="N192" s="10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</row>
    <row r="193" spans="1:30" s="1" customFormat="1" ht="14.4" customHeight="1" x14ac:dyDescent="0.3">
      <c r="A193" s="109" t="s">
        <v>92</v>
      </c>
      <c r="B193" s="109"/>
      <c r="C193" s="10"/>
      <c r="D193" s="9"/>
      <c r="E193" s="104" t="s">
        <v>127</v>
      </c>
      <c r="F193" s="43"/>
      <c r="G193" s="43"/>
      <c r="H193" s="7"/>
      <c r="I193" s="109" t="s">
        <v>99</v>
      </c>
      <c r="J193" s="109"/>
      <c r="K193" s="109"/>
      <c r="L193" s="43"/>
      <c r="M193" s="43"/>
      <c r="N193" s="10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</row>
    <row r="194" spans="1:30" s="1" customFormat="1" ht="14.4" customHeight="1" x14ac:dyDescent="0.3">
      <c r="A194" s="109" t="s">
        <v>126</v>
      </c>
      <c r="B194" s="109"/>
      <c r="C194" s="10"/>
      <c r="D194" s="9"/>
      <c r="E194" s="104" t="s">
        <v>128</v>
      </c>
      <c r="F194" s="43"/>
      <c r="G194" s="43"/>
      <c r="H194" s="7"/>
      <c r="I194" s="109" t="s">
        <v>142</v>
      </c>
      <c r="J194" s="109"/>
      <c r="K194" s="109"/>
      <c r="L194" s="43"/>
      <c r="M194" s="43"/>
      <c r="N194" s="10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</row>
    <row r="195" spans="1:30" s="1" customFormat="1" ht="14.4" customHeight="1" x14ac:dyDescent="0.3">
      <c r="A195" s="109"/>
      <c r="B195" s="109"/>
      <c r="C195" s="10"/>
      <c r="D195" s="9"/>
      <c r="E195" s="76"/>
      <c r="F195" s="15"/>
      <c r="G195" s="16"/>
      <c r="H195" s="16"/>
      <c r="I195" s="10"/>
      <c r="J195" s="109"/>
      <c r="K195" s="109"/>
      <c r="L195" s="109"/>
      <c r="M195" s="109"/>
      <c r="N195" s="10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</row>
    <row r="196" spans="1:30" s="1" customFormat="1" x14ac:dyDescent="0.3">
      <c r="A196" s="10"/>
      <c r="B196" s="9"/>
      <c r="C196" s="10"/>
      <c r="D196" s="9"/>
      <c r="E196" s="77"/>
      <c r="F196" s="16"/>
      <c r="G196" s="16"/>
      <c r="H196" s="16"/>
      <c r="I196" s="10"/>
      <c r="J196" s="10"/>
      <c r="K196" s="10"/>
      <c r="L196" s="10"/>
      <c r="M196" s="10"/>
      <c r="N196" s="10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</row>
    <row r="197" spans="1:30" s="1" customFormat="1" x14ac:dyDescent="0.3">
      <c r="A197" s="7"/>
      <c r="B197" s="7"/>
      <c r="C197" s="7"/>
      <c r="D197" s="9"/>
      <c r="E197" s="58"/>
      <c r="F197" s="16"/>
      <c r="G197" s="10"/>
      <c r="H197" s="10"/>
      <c r="I197" s="10"/>
      <c r="J197" s="10"/>
      <c r="K197" s="10"/>
      <c r="L197" s="10"/>
      <c r="M197" s="10"/>
      <c r="N197" s="10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</row>
    <row r="198" spans="1:30" x14ac:dyDescent="0.3">
      <c r="A198" s="10"/>
      <c r="B198" s="9"/>
      <c r="C198" s="10"/>
      <c r="D198" s="9"/>
      <c r="E198" s="16"/>
      <c r="F198" s="10"/>
      <c r="G198" s="10"/>
      <c r="H198" s="10"/>
      <c r="I198" s="10"/>
      <c r="J198" s="10"/>
      <c r="K198" s="10"/>
      <c r="L198" s="10"/>
      <c r="M198" s="10" t="s">
        <v>59</v>
      </c>
      <c r="N198" s="10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</row>
    <row r="199" spans="1:30" x14ac:dyDescent="0.3">
      <c r="A199" s="10"/>
      <c r="B199" s="9"/>
      <c r="C199" s="10"/>
      <c r="D199" s="9"/>
      <c r="E199" s="59"/>
      <c r="F199" s="10"/>
      <c r="G199" s="10"/>
      <c r="H199" s="10"/>
      <c r="I199" s="10"/>
      <c r="J199" s="10"/>
      <c r="K199" s="10"/>
      <c r="L199" s="10"/>
      <c r="M199" s="10"/>
      <c r="N199" s="10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</row>
    <row r="200" spans="1:30" x14ac:dyDescent="0.3">
      <c r="A200" s="10"/>
      <c r="B200" s="9"/>
      <c r="C200" s="10"/>
      <c r="D200" s="9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</row>
    <row r="201" spans="1:30" x14ac:dyDescent="0.3">
      <c r="A201" s="10"/>
      <c r="B201" s="9"/>
      <c r="C201" s="10"/>
      <c r="D201" s="9"/>
      <c r="E201" s="102"/>
      <c r="F201" s="10"/>
      <c r="G201" s="10"/>
      <c r="H201" s="10"/>
      <c r="I201" s="10"/>
      <c r="J201" s="10"/>
      <c r="K201" s="10"/>
      <c r="L201" s="10"/>
      <c r="M201" s="10"/>
      <c r="N201" s="10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</row>
    <row r="202" spans="1:30" x14ac:dyDescent="0.3">
      <c r="A202" s="10"/>
      <c r="B202" s="9"/>
      <c r="C202" s="10"/>
      <c r="D202" s="9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</row>
    <row r="203" spans="1:30" x14ac:dyDescent="0.3">
      <c r="A203" s="10"/>
      <c r="B203" s="9"/>
      <c r="C203" s="10"/>
      <c r="D203" s="9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</row>
    <row r="204" spans="1:30" x14ac:dyDescent="0.3">
      <c r="A204" s="10"/>
      <c r="B204" s="9"/>
      <c r="C204" s="10"/>
      <c r="D204" s="9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</row>
    <row r="205" spans="1:30" x14ac:dyDescent="0.3">
      <c r="A205" s="10"/>
      <c r="B205" s="9"/>
      <c r="C205" s="10"/>
      <c r="D205" s="9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</row>
    <row r="206" spans="1:30" x14ac:dyDescent="0.3">
      <c r="A206" s="10"/>
      <c r="B206" s="9"/>
      <c r="C206" s="10"/>
      <c r="D206" s="9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</row>
    <row r="207" spans="1:30" x14ac:dyDescent="0.3">
      <c r="A207" s="10"/>
      <c r="B207" s="9"/>
      <c r="C207" s="10"/>
      <c r="D207" s="9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</row>
    <row r="208" spans="1:30" x14ac:dyDescent="0.3">
      <c r="A208" s="10"/>
      <c r="B208" s="9"/>
      <c r="C208" s="10"/>
      <c r="D208" s="9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</row>
    <row r="209" spans="1:30" x14ac:dyDescent="0.3">
      <c r="A209" s="10"/>
      <c r="B209" s="9"/>
      <c r="C209" s="10"/>
      <c r="D209" s="9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</row>
    <row r="210" spans="1:30" x14ac:dyDescent="0.3">
      <c r="A210" s="10"/>
      <c r="B210" s="9"/>
      <c r="C210" s="10"/>
      <c r="D210" s="9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</row>
    <row r="211" spans="1:30" x14ac:dyDescent="0.3">
      <c r="A211" s="10"/>
      <c r="B211" s="9"/>
      <c r="C211" s="10"/>
      <c r="D211" s="9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</row>
    <row r="212" spans="1:30" x14ac:dyDescent="0.3">
      <c r="A212" s="7"/>
      <c r="B212" s="8"/>
      <c r="C212" s="7"/>
      <c r="D212" s="9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</row>
    <row r="213" spans="1:30" x14ac:dyDescent="0.3">
      <c r="A213" s="7"/>
      <c r="B213" s="8"/>
      <c r="C213" s="7"/>
      <c r="D213" s="9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</row>
    <row r="214" spans="1:30" x14ac:dyDescent="0.3">
      <c r="A214" s="7"/>
      <c r="B214" s="8"/>
      <c r="C214" s="7"/>
      <c r="D214" s="9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</row>
    <row r="215" spans="1:30" x14ac:dyDescent="0.3">
      <c r="A215" s="7"/>
      <c r="B215" s="8"/>
      <c r="C215" s="7"/>
      <c r="D215" s="9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</row>
    <row r="216" spans="1:30" x14ac:dyDescent="0.3">
      <c r="A216" s="7"/>
      <c r="B216" s="8"/>
      <c r="C216" s="7"/>
      <c r="D216" s="9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</row>
    <row r="217" spans="1:30" x14ac:dyDescent="0.3">
      <c r="A217" s="7"/>
      <c r="B217" s="8"/>
      <c r="C217" s="7"/>
      <c r="D217" s="9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</row>
    <row r="218" spans="1:30" x14ac:dyDescent="0.3">
      <c r="A218" s="7"/>
      <c r="B218" s="8"/>
      <c r="C218" s="7"/>
      <c r="D218" s="9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</row>
    <row r="219" spans="1:30" x14ac:dyDescent="0.3">
      <c r="A219" s="7"/>
      <c r="B219" s="8"/>
      <c r="C219" s="7"/>
      <c r="D219" s="9"/>
      <c r="E219" s="10"/>
      <c r="F219" s="10"/>
      <c r="G219" s="10"/>
      <c r="H219" s="10"/>
      <c r="I219" s="10"/>
      <c r="J219" s="10"/>
      <c r="K219" s="10"/>
      <c r="L219" s="10"/>
      <c r="M219" s="10"/>
      <c r="N219" s="10"/>
    </row>
    <row r="220" spans="1:30" x14ac:dyDescent="0.3">
      <c r="A220" s="7"/>
      <c r="B220" s="8"/>
      <c r="C220" s="7"/>
      <c r="D220" s="9"/>
      <c r="E220" s="10"/>
      <c r="F220" s="10"/>
      <c r="G220" s="10"/>
      <c r="H220" s="10"/>
      <c r="I220" s="10"/>
      <c r="J220" s="10"/>
      <c r="K220" s="10"/>
      <c r="L220" s="10"/>
      <c r="M220" s="10"/>
      <c r="N220" s="10"/>
    </row>
    <row r="221" spans="1:30" x14ac:dyDescent="0.3">
      <c r="A221" s="7"/>
      <c r="B221" s="8"/>
      <c r="C221" s="7"/>
      <c r="D221" s="9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 spans="1:30" x14ac:dyDescent="0.3">
      <c r="A222" s="7"/>
      <c r="B222" s="8"/>
      <c r="C222" s="7"/>
      <c r="D222" s="9"/>
      <c r="E222" s="10"/>
      <c r="F222" s="10"/>
      <c r="G222" s="10"/>
      <c r="H222" s="10"/>
      <c r="I222" s="10"/>
      <c r="J222" s="10"/>
      <c r="K222" s="10"/>
      <c r="L222" s="10"/>
      <c r="M222" s="10"/>
      <c r="N222" s="10"/>
    </row>
    <row r="223" spans="1:30" x14ac:dyDescent="0.3">
      <c r="A223" s="7"/>
      <c r="B223" s="8"/>
      <c r="C223" s="7"/>
      <c r="D223" s="9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4" spans="1:30" x14ac:dyDescent="0.3">
      <c r="A224" s="7"/>
      <c r="B224" s="8"/>
      <c r="C224" s="7"/>
      <c r="D224" s="9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1:14" x14ac:dyDescent="0.3">
      <c r="A225" s="7"/>
      <c r="B225" s="8"/>
      <c r="C225" s="7"/>
      <c r="D225" s="9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1:14" x14ac:dyDescent="0.3">
      <c r="A226" s="7"/>
      <c r="B226" s="8"/>
      <c r="C226" s="7"/>
      <c r="D226" s="9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1:14" x14ac:dyDescent="0.3">
      <c r="A227" s="7"/>
      <c r="B227" s="8"/>
      <c r="C227" s="7"/>
      <c r="D227" s="9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1:14" x14ac:dyDescent="0.3">
      <c r="A228" s="7"/>
      <c r="B228" s="8"/>
      <c r="C228" s="7"/>
      <c r="D228" s="9"/>
      <c r="E228" s="10"/>
      <c r="F228" s="10"/>
      <c r="G228" s="10"/>
      <c r="H228" s="10"/>
      <c r="I228" s="10"/>
      <c r="J228" s="10"/>
      <c r="K228" s="10"/>
      <c r="L228" s="10"/>
      <c r="M228" s="10"/>
      <c r="N228" s="10"/>
    </row>
    <row r="229" spans="1:14" x14ac:dyDescent="0.3">
      <c r="A229" s="7"/>
      <c r="B229" s="8"/>
      <c r="C229" s="7"/>
      <c r="D229" s="9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 spans="1:14" x14ac:dyDescent="0.3">
      <c r="A230" s="7"/>
      <c r="B230" s="8"/>
      <c r="C230" s="7"/>
      <c r="D230" s="9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 spans="1:14" x14ac:dyDescent="0.3">
      <c r="A231" s="7"/>
      <c r="B231" s="8"/>
      <c r="C231" s="7"/>
      <c r="D231" s="9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 spans="1:14" x14ac:dyDescent="0.3">
      <c r="A232" s="7"/>
      <c r="B232" s="8"/>
      <c r="C232" s="7"/>
      <c r="D232" s="9"/>
      <c r="E232" s="10"/>
      <c r="F232" s="10"/>
      <c r="G232" s="10"/>
      <c r="H232" s="10"/>
      <c r="I232" s="10"/>
      <c r="J232" s="10"/>
      <c r="K232" s="10"/>
      <c r="L232" s="10"/>
      <c r="M232" s="10"/>
      <c r="N232" s="10"/>
    </row>
    <row r="233" spans="1:14" x14ac:dyDescent="0.3">
      <c r="A233" s="7"/>
      <c r="B233" s="8"/>
      <c r="C233" s="7"/>
      <c r="D233" s="9"/>
      <c r="E233" s="10"/>
      <c r="F233" s="10"/>
      <c r="G233" s="10"/>
      <c r="H233" s="10"/>
      <c r="I233" s="10"/>
      <c r="J233" s="10"/>
      <c r="K233" s="10"/>
      <c r="L233" s="10"/>
      <c r="M233" s="10"/>
      <c r="N233"/>
    </row>
    <row r="234" spans="1:14" x14ac:dyDescent="0.3">
      <c r="A234" s="7"/>
      <c r="B234" s="8"/>
      <c r="C234" s="7"/>
      <c r="D234" s="9"/>
      <c r="E234" s="10"/>
      <c r="F234" s="10"/>
      <c r="N234"/>
    </row>
  </sheetData>
  <sortState ref="A124:F209">
    <sortCondition ref="C124:C209"/>
  </sortState>
  <mergeCells count="16">
    <mergeCell ref="B2:I2"/>
    <mergeCell ref="B3:I3"/>
    <mergeCell ref="B4:I4"/>
    <mergeCell ref="D5:F5"/>
    <mergeCell ref="B6:D6"/>
    <mergeCell ref="J7:K7"/>
    <mergeCell ref="J195:M195"/>
    <mergeCell ref="D189:F189"/>
    <mergeCell ref="A48:E48"/>
    <mergeCell ref="A193:B193"/>
    <mergeCell ref="A194:B194"/>
    <mergeCell ref="A195:B195"/>
    <mergeCell ref="A192:B192"/>
    <mergeCell ref="I192:K192"/>
    <mergeCell ref="I193:K193"/>
    <mergeCell ref="I194:K19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30" fitToHeight="0" orientation="landscape" r:id="rId1"/>
  <rowBreaks count="2" manualBreakCount="2">
    <brk id="28" max="16383" man="1"/>
    <brk id="44" max="16383" man="1"/>
  </rowBreaks>
  <ignoredErrors>
    <ignoredError sqref="F6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2022</vt:lpstr>
      <vt:lpstr>'NOVIEMBRE 2022'!Títulos_a_imprimir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contabilidad1</cp:lastModifiedBy>
  <cp:lastPrinted>2022-12-13T18:08:28Z</cp:lastPrinted>
  <dcterms:created xsi:type="dcterms:W3CDTF">2013-06-04T22:03:57Z</dcterms:created>
  <dcterms:modified xsi:type="dcterms:W3CDTF">2022-12-14T18:13:51Z</dcterms:modified>
</cp:coreProperties>
</file>