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9045"/>
  </bookViews>
  <sheets>
    <sheet name="FEBRERO 2017" sheetId="3" r:id="rId1"/>
    <sheet name="RESUMEN FEBRERO 2017" sheetId="4" r:id="rId2"/>
  </sheets>
  <definedNames>
    <definedName name="_xlnm.Print_Titles" localSheetId="0">'FEBRERO 2017'!$1:$9</definedName>
  </definedNames>
  <calcPr calcId="152511"/>
</workbook>
</file>

<file path=xl/calcChain.xml><?xml version="1.0" encoding="utf-8"?>
<calcChain xmlns="http://schemas.openxmlformats.org/spreadsheetml/2006/main">
  <c r="C40" i="4" l="1"/>
  <c r="C41" i="4"/>
  <c r="C42" i="4"/>
  <c r="C43" i="4"/>
  <c r="C44" i="4"/>
  <c r="F54" i="3"/>
  <c r="F74" i="3"/>
  <c r="F75" i="3" l="1"/>
  <c r="C29" i="4" l="1"/>
  <c r="C45" i="4" l="1"/>
  <c r="C26" i="4" l="1"/>
  <c r="C31" i="4" l="1"/>
</calcChain>
</file>

<file path=xl/sharedStrings.xml><?xml version="1.0" encoding="utf-8"?>
<sst xmlns="http://schemas.openxmlformats.org/spreadsheetml/2006/main" count="301" uniqueCount="175">
  <si>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</si>
  <si>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</si>
  <si>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</si>
  <si>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</si>
  <si>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</si>
  <si>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</si>
  <si>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</si>
  <si>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</si>
  <si>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</si>
  <si>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</si>
  <si>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</si>
  <si>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</si>
  <si>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</si>
  <si>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</si>
  <si>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</si>
  <si>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</si>
  <si>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</si>
  <si>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</si>
  <si>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</si>
  <si>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PAGO FACTURA, POR CARGOS LOCALES Y DESCONSOLIDACION DE 25 PIEZAS DE GABINETES DE METAL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</si>
  <si>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</si>
  <si>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</si>
  <si>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</si>
  <si>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</si>
  <si>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</si>
  <si>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PAGO FACTURA ENERGIA ELECTRICA AL MES DE SEPTIEMBRE 2014</t>
  </si>
  <si>
    <t>PAGO FACTURA ENERGIA ELECTRICA AL MES DE OCTUBRE 2014</t>
  </si>
  <si>
    <t>DREAM TEAM TOUR &amp; TRAVEL</t>
  </si>
  <si>
    <t>PAGO DE VIAJE A BAYAHIBE CON ACTIVIDADES RECREATIVAS, POR MOTIVO AL DIA DE LAS SECRETARIAS PARA 16 PERSONAS</t>
  </si>
  <si>
    <t>PAGO FACTURA ENERGIA ELECTRICA AL MES DE OCTUBRE 2015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</si>
  <si>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</si>
  <si>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</si>
  <si>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</si>
  <si>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</si>
  <si>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</si>
  <si>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</si>
  <si>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</si>
  <si>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</si>
  <si>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</si>
  <si>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</si>
  <si>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</si>
  <si>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</si>
  <si>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</si>
  <si>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</si>
  <si>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</si>
  <si>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</si>
  <si>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</si>
  <si>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</si>
  <si>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</si>
  <si>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</si>
  <si>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</si>
  <si>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</si>
  <si>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PAGO FACTURA ENERGIA ELECTRICA AL MES DE ABRIL 2016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</si>
  <si>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</si>
  <si>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</si>
  <si>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</si>
  <si>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</si>
  <si>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</si>
  <si>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</si>
  <si>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</si>
  <si>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</si>
  <si>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</si>
  <si>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</si>
  <si>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</si>
  <si>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</si>
  <si>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</si>
  <si>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</si>
  <si>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</si>
  <si>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A010010011500000003</t>
  </si>
  <si>
    <t>TOURS ECOLOGICO CON TODO INCLUIDO PARA AGASAJAR A LAS SECRETARIAS EN EL DIA DE LAS SECRETARIAS</t>
  </si>
  <si>
    <t>A010010011500679577</t>
  </si>
  <si>
    <t>A010010011500679617</t>
  </si>
  <si>
    <t>PAGO FACTURA ENERGIA ELECTRICA AL MES DE NOVIEMBRE 2016</t>
  </si>
  <si>
    <t>A010010011500000060</t>
  </si>
  <si>
    <t>GRUPO ENERGY RENTAL DOMINICANA</t>
  </si>
  <si>
    <t>PAGO FACTURA POR EL ALQUILER DE UNA PLANTA ELECTRICA QUE FUE UTILIZADA EN EL AGASAJO NAVIDEÑO DE LA INSTITUCION</t>
  </si>
  <si>
    <t>A010010011500003791</t>
  </si>
  <si>
    <t>INTEC</t>
  </si>
  <si>
    <t>SERVICIOS DE ANALISIS MOLECULARES, DE FRAGMENTOS DE ADN Y ENVIO DE LAS MUESTRAS AL LABORATORIO DE LA UNIVERSIDAD DE PUERTO RICO</t>
  </si>
  <si>
    <t>A010010011500000292</t>
  </si>
  <si>
    <t>PAGO FACTURA ENERGIA ELECTRICA AL MES DE DICIEMBRE 2016</t>
  </si>
  <si>
    <t>A010010011500684793</t>
  </si>
  <si>
    <t>A010010011500684752</t>
  </si>
  <si>
    <t>A030030011500007431</t>
  </si>
  <si>
    <t>EDITORA LISTIN DIARIO</t>
  </si>
  <si>
    <t>PAGO FACTURA POR LA RENOVACION DE LA SUSCRIPCION ANUAL</t>
  </si>
  <si>
    <t xml:space="preserve">RELACION DE FACTURAS PENDIENTES DE PAGO AL: 28 de Febrero 2017 </t>
  </si>
  <si>
    <r>
      <t>CUENTAS POR PAGAR CORTADAS AL</t>
    </r>
    <r>
      <rPr>
        <b/>
        <sz val="11"/>
        <color theme="1"/>
        <rFont val="Calibri"/>
        <family val="2"/>
        <scheme val="minor"/>
      </rPr>
      <t>: 28/02/2017</t>
    </r>
  </si>
  <si>
    <t>TOTAL A ENERO 2016</t>
  </si>
  <si>
    <t>TOTAL FEBRERO 2017</t>
  </si>
  <si>
    <t>A010010011500000115</t>
  </si>
  <si>
    <t>COMPUGRAF</t>
  </si>
  <si>
    <t xml:space="preserve">PAGO FACTURA POR LA COMPRA DE TALONARIOS, COPIAS INICIANDO Y HOJAS TIMBRADAS PARA USO EN LA INSTITUCION </t>
  </si>
  <si>
    <t>A010010011500000612</t>
  </si>
  <si>
    <t>JOHESA COMERCIAL</t>
  </si>
  <si>
    <t xml:space="preserve">PAGO FACTURA POR LA COMPRA DE 103 GL GASOIL OPTIMO </t>
  </si>
  <si>
    <t>A010010011500000613</t>
  </si>
  <si>
    <t>PAGO FACTURA POR LA COMPRA DE 103 GL GASOIL REGULAR</t>
  </si>
  <si>
    <t>1057-2017</t>
  </si>
  <si>
    <t>WILBIN BATISTA NOVAS</t>
  </si>
  <si>
    <t>PAGO DE INDEMNIZACION Y VACACIONES, QUIEN LABORO EN ESTA INSTITUCION EN EL PERIODO 1/03/10 HASTA 02/01/17 COMO VIGILANTE</t>
  </si>
  <si>
    <t>PAGO FACTURA ENERGIA ELECTRICA AL MES DE ENERO 2017</t>
  </si>
  <si>
    <t>A010010011500690080</t>
  </si>
  <si>
    <t>A010010011500690025</t>
  </si>
  <si>
    <t>A010010011500000061</t>
  </si>
  <si>
    <t>NUÑEZ MOYA ENTERPRISES</t>
  </si>
  <si>
    <t>PAGO FACTURA POR LA ADQUISICION DE ALIMENTOS, SERVICIOS DE CAMARERIA, TRANSPORTE, PARA EL TALLER SOBRE EDUCACION AMBIENTAL</t>
  </si>
  <si>
    <t>A010010011500000062</t>
  </si>
  <si>
    <t>A010020021500000024</t>
  </si>
  <si>
    <t>MAYERLING MARIA INFANTE</t>
  </si>
  <si>
    <t>PAGO FACTURA POR LA COMPRA DE ALMUERZOS Y PICADERAS PARA LA REUNION DE EVALUACION DEL AÑO 2016</t>
  </si>
  <si>
    <t>A010010011500064032</t>
  </si>
  <si>
    <t>FV-02-1870256</t>
  </si>
  <si>
    <t>AGUA CRYSTAL</t>
  </si>
  <si>
    <t xml:space="preserve">PAGO FACTURA POR EL CONSUMO DE 196 BOTELLONES DE AGUA CRYSTAL PURIFICADA PARA USO EN LA INSTITUCION </t>
  </si>
  <si>
    <t>A010030471500001545</t>
  </si>
  <si>
    <t>PLAZA LAMA</t>
  </si>
  <si>
    <t>PAGO FACTURA POR LA COMPRA DE DIFERENTES TIPOS DE CHOCOLATES, CON MOTIVO AL 14 DE FEBRERO DIA DEL AMOR Y LA AMISTAD</t>
  </si>
  <si>
    <t>A010010011500000011</t>
  </si>
  <si>
    <t>FITOSANITARIOS ANJOMI</t>
  </si>
  <si>
    <t>PAGO FACURA POR LA COMPRA DE 3 ROLLOS DE PLASTICOS CUBRE SUELO, PARA SER UTILIZADO EN EL VIVERO CIUDAD JUAN BOSH</t>
  </si>
  <si>
    <t>PAGO FACTURA RENOVACION POLIZA</t>
  </si>
  <si>
    <t>SEGUROS BANRESERVAS</t>
  </si>
  <si>
    <t>A010010031500051042</t>
  </si>
  <si>
    <t>A010010031500051044</t>
  </si>
  <si>
    <t>A010010031500051045</t>
  </si>
  <si>
    <t>A010010031500051046</t>
  </si>
  <si>
    <t>A010010031500051047</t>
  </si>
  <si>
    <t>A010010031500051052</t>
  </si>
  <si>
    <t>A010010010100000002</t>
  </si>
  <si>
    <t>SERVITECH ZAPATA</t>
  </si>
  <si>
    <t>PAGO FACTURA POR LA COMPRA DE CABLEADO ESTRUCTURADO CATEGORIA 6 PARA VOZ DATA Y VIDEO 24 PTOS</t>
  </si>
  <si>
    <t>CLARO</t>
  </si>
  <si>
    <t>PAGO FACTURA POR EL SERVICIO DE TELEFONO FLOTILLA</t>
  </si>
  <si>
    <t xml:space="preserve">PAGO FACTURA POR EL SERVICIO DE TELEFONO, INTERNET, FAX Y PUBLICIDAD </t>
  </si>
  <si>
    <t>A010010011501830795</t>
  </si>
  <si>
    <t>A010010011501830796</t>
  </si>
  <si>
    <t>A020010011500301687</t>
  </si>
  <si>
    <t>A010010011500000116</t>
  </si>
  <si>
    <t>PAGO FACTURA POR LA COMPRA DE DIFERENTES SELLOS E IMPRESIÓN DE TARJETAS DE PRESENTACION, TALONARIOS DE FACTURAS, DE SALIDA DE ALMACEN ENTRE OTROS</t>
  </si>
  <si>
    <t>A030590011500000588</t>
  </si>
  <si>
    <t>BI1201651</t>
  </si>
  <si>
    <t>V ENERGY</t>
  </si>
  <si>
    <t>PAGO FACTURA POR LA COMPRA DE CUPONES DE GASOLINA REGULAR PARA USO DE LOS DIRECTIVOS</t>
  </si>
  <si>
    <t>A030590011500000597</t>
  </si>
  <si>
    <t>BI1202372</t>
  </si>
  <si>
    <t>PAGO FACTURA POR LA COMPRA DE CUPONES DE GASOLINA REGULAR PARA USO EN LA INSTITUCION</t>
  </si>
  <si>
    <t>A010010121500000100</t>
  </si>
  <si>
    <t>UASD</t>
  </si>
  <si>
    <t>PAGO DE INSCRIPCION DEL IX CONGRESO DE BIODIVERSIDAD CARIBEÑA A CELEBRARSE DEL 31 ENERO AL 3 FEBRERO 2017</t>
  </si>
  <si>
    <t>A010010011500000614</t>
  </si>
  <si>
    <t>PAGO FACTURA POR LA COMPRA DE 85 GL GASOIL OPTIMO</t>
  </si>
  <si>
    <t>PAGO FACTURA POR LA COMPRA DE 113 GL GASOIL OPTIMO</t>
  </si>
  <si>
    <t>A010010011500000615</t>
  </si>
  <si>
    <t>PAGO FACTURA POR LA COMPRA DE 111 GL GASOIL REGULAR</t>
  </si>
  <si>
    <t>A010010011500000616</t>
  </si>
  <si>
    <t>A010010011500000618</t>
  </si>
  <si>
    <t>PAGO FACTURA POR LA COMPRA DE 116 GL GASOIL OPTIMO</t>
  </si>
  <si>
    <t>A010010011500000619</t>
  </si>
  <si>
    <t>PAGO FACTURA POR LA COMPRA DE 118 GL GASOIL OPTIMO</t>
  </si>
  <si>
    <t>A010010011500000620</t>
  </si>
  <si>
    <t>A010010011500000621</t>
  </si>
  <si>
    <t>PAGO FACTURA POR LA COMPRA DE 93 GL GASOIL REGULAR</t>
  </si>
  <si>
    <t>A010010011500000622</t>
  </si>
  <si>
    <t>PAGO FACTURA POR LA COMPRA DE 114 GL GASOIL OPTIMO</t>
  </si>
  <si>
    <t>A010010011500000623</t>
  </si>
  <si>
    <t>A010010011500000624</t>
  </si>
  <si>
    <t>PAGO FACTURA POR LA COMPRA DE 121 GL GASOIL OPTIMO</t>
  </si>
  <si>
    <t>FECHA: 28/02/2017</t>
  </si>
  <si>
    <t>A010030041500002586</t>
  </si>
  <si>
    <t>EDITORA EL CARIBE</t>
  </si>
  <si>
    <t>A010010011500000219</t>
  </si>
  <si>
    <t>SUPPLY PAR´S RAMIREZ</t>
  </si>
  <si>
    <t>PAGO FACTURA POR LA COMPRA DE MATERIAL GASTABLE Y PRODUCTOS DE LIMPIEZA</t>
  </si>
  <si>
    <t>A010010011500000001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</si>
</sst>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8" fillId="0" borderId="0" xfId="0" applyFont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4" fillId="0" borderId="9" xfId="0" applyFont="1" applyBorder="1" applyAlignment="1">
      <alignment horizontal="center"/>
    </xf>
    <xf numFmtId="0" fontId="14" fillId="0" borderId="0" xfId="0" applyFont="1" applyBorder="1"/>
    <xf numFmtId="0" fontId="14" fillId="0" borderId="10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0" xfId="0" applyFont="1" applyBorder="1"/>
    <xf numFmtId="0" fontId="4" fillId="0" borderId="0" xfId="0" applyFont="1" applyBorder="1"/>
    <xf numFmtId="43" fontId="5" fillId="0" borderId="11" xfId="3" applyFont="1" applyBorder="1" applyAlignment="1">
      <alignment horizontal="left"/>
    </xf>
    <xf numFmtId="43" fontId="5" fillId="0" borderId="10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10" xfId="0" applyFont="1" applyBorder="1"/>
    <xf numFmtId="0" fontId="15" fillId="0" borderId="10" xfId="0" applyFont="1" applyBorder="1"/>
    <xf numFmtId="0" fontId="5" fillId="0" borderId="12" xfId="0" applyFont="1" applyBorder="1" applyAlignment="1">
      <alignment horizontal="justify"/>
    </xf>
    <xf numFmtId="0" fontId="15" fillId="0" borderId="11" xfId="0" applyFont="1" applyBorder="1"/>
    <xf numFmtId="0" fontId="5" fillId="0" borderId="5" xfId="0" applyFont="1" applyBorder="1" applyAlignment="1">
      <alignment horizontal="justify"/>
    </xf>
    <xf numFmtId="0" fontId="15" fillId="0" borderId="13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43" fontId="4" fillId="0" borderId="10" xfId="3" applyFont="1" applyBorder="1"/>
    <xf numFmtId="0" fontId="0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0" fontId="4" fillId="0" borderId="1" xfId="0" applyFont="1" applyFill="1" applyBorder="1" applyAlignment="1">
      <alignment horizontal="center" wrapText="1"/>
    </xf>
    <xf numFmtId="43" fontId="5" fillId="0" borderId="10" xfId="3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" fontId="4" fillId="0" borderId="1" xfId="3" applyNumberFormat="1" applyFont="1" applyFill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tabSelected="1" topLeftCell="D1" zoomScale="78" zoomScaleNormal="78" workbookViewId="0">
      <selection activeCell="K75" sqref="K75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3.25" x14ac:dyDescent="0.35">
      <c r="A1" s="24"/>
      <c r="B1" s="85" t="s">
        <v>0</v>
      </c>
      <c r="C1" s="85"/>
      <c r="D1" s="85"/>
      <c r="E1" s="85"/>
      <c r="F1" s="85"/>
      <c r="G1" s="85"/>
      <c r="H1" s="24"/>
      <c r="I1" s="24"/>
      <c r="J1" s="24"/>
      <c r="K1" s="24"/>
    </row>
    <row r="2" spans="1:11" ht="15.75" x14ac:dyDescent="0.25">
      <c r="A2" s="24"/>
      <c r="B2" s="86" t="s">
        <v>6</v>
      </c>
      <c r="C2" s="86"/>
      <c r="D2" s="86"/>
      <c r="E2" s="86"/>
      <c r="F2" s="86"/>
      <c r="G2" s="86"/>
      <c r="H2" s="24"/>
      <c r="I2" s="24"/>
      <c r="J2" s="24"/>
      <c r="K2" s="24"/>
    </row>
    <row r="3" spans="1:11" ht="15.75" x14ac:dyDescent="0.25">
      <c r="A3" s="24"/>
      <c r="B3" s="86" t="s">
        <v>86</v>
      </c>
      <c r="C3" s="86"/>
      <c r="D3" s="86"/>
      <c r="E3" s="86"/>
      <c r="F3" s="86"/>
      <c r="G3" s="86"/>
      <c r="H3" s="24"/>
      <c r="I3" s="24"/>
      <c r="J3" s="24"/>
      <c r="K3" s="24"/>
    </row>
    <row r="4" spans="1:11" ht="15.75" x14ac:dyDescent="0.25">
      <c r="A4" s="24"/>
      <c r="B4" s="25"/>
      <c r="C4" s="24"/>
      <c r="D4" s="86" t="s">
        <v>13</v>
      </c>
      <c r="E4" s="86"/>
      <c r="F4" s="86"/>
      <c r="G4" s="24"/>
      <c r="H4" s="24"/>
      <c r="I4" s="24"/>
      <c r="J4" s="24"/>
      <c r="K4" s="24"/>
    </row>
    <row r="5" spans="1:11" ht="15.75" x14ac:dyDescent="0.25">
      <c r="A5" s="24"/>
      <c r="B5" s="89"/>
      <c r="C5" s="89"/>
      <c r="D5" s="89"/>
      <c r="E5" s="26"/>
      <c r="F5" s="26"/>
      <c r="G5" s="24"/>
      <c r="H5" s="24"/>
      <c r="I5" s="24"/>
      <c r="J5" s="24"/>
      <c r="K5" s="24"/>
    </row>
    <row r="6" spans="1:11" x14ac:dyDescent="0.25">
      <c r="A6" s="24"/>
      <c r="B6" s="27" t="s">
        <v>9</v>
      </c>
      <c r="C6" s="28"/>
      <c r="D6" s="24"/>
      <c r="E6" s="24"/>
      <c r="F6" s="24"/>
      <c r="G6" s="88" t="s">
        <v>168</v>
      </c>
      <c r="H6" s="88"/>
      <c r="I6" s="24"/>
      <c r="J6" s="24"/>
      <c r="K6" s="24"/>
    </row>
    <row r="7" spans="1:11" x14ac:dyDescent="0.25">
      <c r="A7" s="24"/>
      <c r="B7" s="27"/>
      <c r="C7" s="28"/>
      <c r="D7" s="24"/>
      <c r="E7" s="24"/>
      <c r="F7" s="24"/>
      <c r="G7" s="29"/>
      <c r="H7" s="29"/>
      <c r="I7" s="24"/>
      <c r="J7" s="24"/>
      <c r="K7" s="24"/>
    </row>
    <row r="8" spans="1:11" s="78" customFormat="1" x14ac:dyDescent="0.25">
      <c r="A8" s="76"/>
      <c r="B8" s="77"/>
      <c r="C8" s="76"/>
      <c r="D8" s="76"/>
      <c r="E8" s="76"/>
      <c r="F8" s="76"/>
      <c r="G8" s="76"/>
      <c r="H8" s="76"/>
      <c r="I8" s="76"/>
      <c r="J8" s="76"/>
      <c r="K8" s="76"/>
    </row>
    <row r="9" spans="1:11" s="83" customFormat="1" ht="30" customHeight="1" x14ac:dyDescent="0.2">
      <c r="A9" s="79" t="s">
        <v>49</v>
      </c>
      <c r="B9" s="79" t="s">
        <v>49</v>
      </c>
      <c r="C9" s="80" t="s">
        <v>8</v>
      </c>
      <c r="D9" s="80" t="s">
        <v>1</v>
      </c>
      <c r="E9" s="80" t="s">
        <v>2</v>
      </c>
      <c r="F9" s="80" t="s">
        <v>3</v>
      </c>
      <c r="G9" s="81" t="s">
        <v>43</v>
      </c>
      <c r="H9" s="81" t="s">
        <v>44</v>
      </c>
      <c r="I9" s="81" t="s">
        <v>45</v>
      </c>
      <c r="J9" s="81" t="s">
        <v>46</v>
      </c>
      <c r="K9" s="82" t="s">
        <v>47</v>
      </c>
    </row>
    <row r="10" spans="1:11" s="78" customFormat="1" ht="30" x14ac:dyDescent="0.25">
      <c r="A10" s="19"/>
      <c r="B10" s="9" t="s">
        <v>30</v>
      </c>
      <c r="C10" s="11" t="s">
        <v>32</v>
      </c>
      <c r="D10" s="84" t="s">
        <v>14</v>
      </c>
      <c r="E10" s="7" t="s">
        <v>15</v>
      </c>
      <c r="F10" s="10">
        <v>17500</v>
      </c>
      <c r="G10" s="30"/>
      <c r="H10" s="30"/>
      <c r="I10" s="30"/>
      <c r="J10" s="30"/>
      <c r="K10" s="30" t="s">
        <v>48</v>
      </c>
    </row>
    <row r="11" spans="1:11" s="78" customFormat="1" ht="30" x14ac:dyDescent="0.25">
      <c r="A11" s="19"/>
      <c r="B11" s="9" t="s">
        <v>30</v>
      </c>
      <c r="C11" s="11">
        <v>39183</v>
      </c>
      <c r="D11" s="84" t="s">
        <v>14</v>
      </c>
      <c r="E11" s="7" t="s">
        <v>15</v>
      </c>
      <c r="F11" s="10">
        <v>13050</v>
      </c>
      <c r="G11" s="30"/>
      <c r="H11" s="30"/>
      <c r="I11" s="30"/>
      <c r="J11" s="30"/>
      <c r="K11" s="30" t="s">
        <v>48</v>
      </c>
    </row>
    <row r="12" spans="1:11" s="78" customFormat="1" ht="30" x14ac:dyDescent="0.25">
      <c r="A12" s="19"/>
      <c r="B12" s="9" t="s">
        <v>31</v>
      </c>
      <c r="C12" s="11" t="s">
        <v>33</v>
      </c>
      <c r="D12" s="84" t="s">
        <v>16</v>
      </c>
      <c r="E12" s="7" t="s">
        <v>15</v>
      </c>
      <c r="F12" s="10">
        <v>2850</v>
      </c>
      <c r="G12" s="30"/>
      <c r="H12" s="30"/>
      <c r="I12" s="30"/>
      <c r="J12" s="30"/>
      <c r="K12" s="30" t="s">
        <v>48</v>
      </c>
    </row>
    <row r="13" spans="1:11" s="78" customFormat="1" ht="30" x14ac:dyDescent="0.25">
      <c r="A13" s="19"/>
      <c r="B13" s="9">
        <v>22</v>
      </c>
      <c r="C13" s="11">
        <v>40644</v>
      </c>
      <c r="D13" s="84" t="s">
        <v>17</v>
      </c>
      <c r="E13" s="7" t="s">
        <v>15</v>
      </c>
      <c r="F13" s="10">
        <v>5250</v>
      </c>
      <c r="G13" s="30"/>
      <c r="H13" s="30"/>
      <c r="I13" s="30"/>
      <c r="J13" s="30"/>
      <c r="K13" s="30" t="s">
        <v>48</v>
      </c>
    </row>
    <row r="14" spans="1:11" s="78" customFormat="1" ht="45" x14ac:dyDescent="0.25">
      <c r="A14" s="19" t="s">
        <v>42</v>
      </c>
      <c r="B14" s="9">
        <v>700</v>
      </c>
      <c r="C14" s="11">
        <v>41352</v>
      </c>
      <c r="D14" s="7" t="s">
        <v>18</v>
      </c>
      <c r="E14" s="7" t="s">
        <v>19</v>
      </c>
      <c r="F14" s="10">
        <v>32746.87</v>
      </c>
      <c r="G14" s="31"/>
      <c r="H14" s="31"/>
      <c r="I14" s="31"/>
      <c r="J14" s="31"/>
      <c r="K14" s="31" t="s">
        <v>48</v>
      </c>
    </row>
    <row r="15" spans="1:11" s="78" customFormat="1" ht="30" x14ac:dyDescent="0.25">
      <c r="A15" s="19" t="s">
        <v>41</v>
      </c>
      <c r="B15" s="9">
        <v>2211</v>
      </c>
      <c r="C15" s="11">
        <v>41813</v>
      </c>
      <c r="D15" s="84" t="s">
        <v>20</v>
      </c>
      <c r="E15" s="7" t="s">
        <v>21</v>
      </c>
      <c r="F15" s="10">
        <v>3248</v>
      </c>
      <c r="G15" s="30"/>
      <c r="H15" s="31"/>
      <c r="I15" s="31"/>
      <c r="J15" s="30"/>
      <c r="K15" s="30" t="s">
        <v>48</v>
      </c>
    </row>
    <row r="16" spans="1:11" s="78" customFormat="1" ht="30" x14ac:dyDescent="0.25">
      <c r="A16" s="19" t="s">
        <v>39</v>
      </c>
      <c r="B16" s="18">
        <v>600329618989</v>
      </c>
      <c r="C16" s="11" t="s">
        <v>34</v>
      </c>
      <c r="D16" s="8" t="s">
        <v>24</v>
      </c>
      <c r="E16" s="7" t="s">
        <v>25</v>
      </c>
      <c r="F16" s="10">
        <v>384483.13</v>
      </c>
      <c r="G16" s="31"/>
      <c r="H16" s="31"/>
      <c r="I16" s="31"/>
      <c r="J16" s="31"/>
      <c r="K16" s="31" t="s">
        <v>48</v>
      </c>
    </row>
    <row r="17" spans="1:11" s="78" customFormat="1" ht="30" x14ac:dyDescent="0.25">
      <c r="A17" s="19" t="s">
        <v>40</v>
      </c>
      <c r="B17" s="18">
        <v>600918516501</v>
      </c>
      <c r="C17" s="11" t="s">
        <v>34</v>
      </c>
      <c r="D17" s="8" t="s">
        <v>24</v>
      </c>
      <c r="E17" s="7" t="s">
        <v>25</v>
      </c>
      <c r="F17" s="10">
        <v>9980.0400000000009</v>
      </c>
      <c r="G17" s="31"/>
      <c r="H17" s="31"/>
      <c r="I17" s="31"/>
      <c r="J17" s="31"/>
      <c r="K17" s="31" t="s">
        <v>48</v>
      </c>
    </row>
    <row r="18" spans="1:11" s="78" customFormat="1" ht="30" x14ac:dyDescent="0.25">
      <c r="A18" s="19" t="s">
        <v>36</v>
      </c>
      <c r="B18" s="18">
        <v>600329619408</v>
      </c>
      <c r="C18" s="11">
        <v>41943</v>
      </c>
      <c r="D18" s="8" t="s">
        <v>24</v>
      </c>
      <c r="E18" s="7" t="s">
        <v>26</v>
      </c>
      <c r="F18" s="10">
        <v>379797.13</v>
      </c>
      <c r="G18" s="31"/>
      <c r="H18" s="31"/>
      <c r="I18" s="31"/>
      <c r="J18" s="31"/>
      <c r="K18" s="31" t="s">
        <v>48</v>
      </c>
    </row>
    <row r="19" spans="1:11" s="78" customFormat="1" ht="30" x14ac:dyDescent="0.25">
      <c r="A19" s="19" t="s">
        <v>37</v>
      </c>
      <c r="B19" s="18">
        <v>600918516795</v>
      </c>
      <c r="C19" s="11">
        <v>41943</v>
      </c>
      <c r="D19" s="8" t="s">
        <v>24</v>
      </c>
      <c r="E19" s="7" t="s">
        <v>26</v>
      </c>
      <c r="F19" s="10">
        <v>7168.44</v>
      </c>
      <c r="G19" s="31"/>
      <c r="H19" s="31"/>
      <c r="I19" s="31"/>
      <c r="J19" s="31"/>
      <c r="K19" s="31" t="s">
        <v>48</v>
      </c>
    </row>
    <row r="20" spans="1:11" s="78" customFormat="1" ht="30" x14ac:dyDescent="0.25">
      <c r="A20" s="32" t="s">
        <v>38</v>
      </c>
      <c r="B20" s="18">
        <v>600329621150</v>
      </c>
      <c r="C20" s="11">
        <v>42308</v>
      </c>
      <c r="D20" s="8" t="s">
        <v>24</v>
      </c>
      <c r="E20" s="7" t="s">
        <v>29</v>
      </c>
      <c r="F20" s="10">
        <v>112688.02</v>
      </c>
      <c r="G20" s="20"/>
      <c r="H20" s="20"/>
      <c r="I20" s="20"/>
      <c r="J20" s="20"/>
      <c r="K20" s="20" t="s">
        <v>48</v>
      </c>
    </row>
    <row r="21" spans="1:11" s="78" customFormat="1" ht="30" x14ac:dyDescent="0.25">
      <c r="A21" s="32" t="s">
        <v>35</v>
      </c>
      <c r="B21" s="18">
        <v>600918518395</v>
      </c>
      <c r="C21" s="11">
        <v>42308</v>
      </c>
      <c r="D21" s="8" t="s">
        <v>24</v>
      </c>
      <c r="E21" s="7" t="s">
        <v>29</v>
      </c>
      <c r="F21" s="10">
        <v>12300.19</v>
      </c>
      <c r="G21" s="20"/>
      <c r="H21" s="20"/>
      <c r="I21" s="20"/>
      <c r="J21" s="20"/>
      <c r="K21" s="20" t="s">
        <v>48</v>
      </c>
    </row>
    <row r="22" spans="1:11" s="78" customFormat="1" ht="30" x14ac:dyDescent="0.25">
      <c r="A22" s="32" t="s">
        <v>67</v>
      </c>
      <c r="B22" s="18">
        <v>600918518487</v>
      </c>
      <c r="C22" s="11">
        <v>42308</v>
      </c>
      <c r="D22" s="8" t="s">
        <v>24</v>
      </c>
      <c r="E22" s="7" t="s">
        <v>29</v>
      </c>
      <c r="F22" s="10">
        <v>11213.04</v>
      </c>
      <c r="G22" s="20"/>
      <c r="H22" s="20"/>
      <c r="I22" s="20"/>
      <c r="J22" s="20"/>
      <c r="K22" s="20" t="s">
        <v>48</v>
      </c>
    </row>
    <row r="23" spans="1:11" s="78" customFormat="1" ht="45" x14ac:dyDescent="0.25">
      <c r="A23" s="19" t="s">
        <v>68</v>
      </c>
      <c r="B23" s="18">
        <v>2016127</v>
      </c>
      <c r="C23" s="11">
        <v>42476</v>
      </c>
      <c r="D23" s="8" t="s">
        <v>27</v>
      </c>
      <c r="E23" s="7" t="s">
        <v>69</v>
      </c>
      <c r="F23" s="10">
        <v>69506.559999999998</v>
      </c>
      <c r="G23" s="31"/>
      <c r="H23" s="31"/>
      <c r="I23" s="31"/>
      <c r="J23" s="31"/>
      <c r="K23" s="31" t="s">
        <v>53</v>
      </c>
    </row>
    <row r="24" spans="1:11" s="78" customFormat="1" ht="45" x14ac:dyDescent="0.25">
      <c r="A24" s="19" t="s">
        <v>174</v>
      </c>
      <c r="B24" s="9">
        <v>2015962</v>
      </c>
      <c r="C24" s="11">
        <v>42490</v>
      </c>
      <c r="D24" s="7" t="s">
        <v>27</v>
      </c>
      <c r="E24" s="7" t="s">
        <v>28</v>
      </c>
      <c r="F24" s="10">
        <v>47669.17</v>
      </c>
      <c r="G24" s="31"/>
      <c r="H24" s="31"/>
      <c r="I24" s="31"/>
      <c r="J24" s="20"/>
      <c r="K24" s="31" t="s">
        <v>48</v>
      </c>
    </row>
    <row r="25" spans="1:11" s="78" customFormat="1" ht="30" x14ac:dyDescent="0.25">
      <c r="A25" s="19" t="s">
        <v>50</v>
      </c>
      <c r="B25" s="18">
        <v>600329622042</v>
      </c>
      <c r="C25" s="11">
        <v>42490</v>
      </c>
      <c r="D25" s="8" t="s">
        <v>24</v>
      </c>
      <c r="E25" s="7" t="s">
        <v>52</v>
      </c>
      <c r="F25" s="10">
        <v>357905.79</v>
      </c>
      <c r="G25" s="20"/>
      <c r="H25" s="20"/>
      <c r="I25" s="20"/>
      <c r="J25" s="20"/>
      <c r="K25" s="20" t="s">
        <v>53</v>
      </c>
    </row>
    <row r="26" spans="1:11" s="78" customFormat="1" ht="30" x14ac:dyDescent="0.25">
      <c r="A26" s="19" t="s">
        <v>51</v>
      </c>
      <c r="B26" s="18">
        <v>600918519017</v>
      </c>
      <c r="C26" s="11">
        <v>42490</v>
      </c>
      <c r="D26" s="8" t="s">
        <v>24</v>
      </c>
      <c r="E26" s="7" t="s">
        <v>52</v>
      </c>
      <c r="F26" s="10">
        <v>8714.7900000000009</v>
      </c>
      <c r="G26" s="20"/>
      <c r="H26" s="20"/>
      <c r="I26" s="20"/>
      <c r="J26" s="20"/>
      <c r="K26" s="20" t="s">
        <v>53</v>
      </c>
    </row>
    <row r="27" spans="1:11" s="78" customFormat="1" ht="45" x14ac:dyDescent="0.25">
      <c r="A27" s="18" t="s">
        <v>76</v>
      </c>
      <c r="B27" s="18">
        <v>14193</v>
      </c>
      <c r="C27" s="11">
        <v>42648</v>
      </c>
      <c r="D27" s="8" t="s">
        <v>77</v>
      </c>
      <c r="E27" s="7" t="s">
        <v>78</v>
      </c>
      <c r="F27" s="10">
        <v>199500</v>
      </c>
      <c r="G27" s="20"/>
      <c r="H27" s="20"/>
      <c r="I27" s="20"/>
      <c r="J27" s="20"/>
      <c r="K27" s="20" t="s">
        <v>53</v>
      </c>
    </row>
    <row r="28" spans="1:11" ht="45" x14ac:dyDescent="0.25">
      <c r="A28" s="18" t="s">
        <v>104</v>
      </c>
      <c r="B28" s="18">
        <v>10012244</v>
      </c>
      <c r="C28" s="11">
        <v>42670</v>
      </c>
      <c r="D28" s="8" t="s">
        <v>105</v>
      </c>
      <c r="E28" s="7" t="s">
        <v>106</v>
      </c>
      <c r="F28" s="10">
        <v>27199</v>
      </c>
      <c r="G28" s="20"/>
      <c r="H28" s="20"/>
      <c r="I28" s="20"/>
      <c r="J28" s="20"/>
      <c r="K28" s="20" t="s">
        <v>53</v>
      </c>
    </row>
    <row r="29" spans="1:11" ht="30" x14ac:dyDescent="0.25">
      <c r="A29" s="18" t="s">
        <v>171</v>
      </c>
      <c r="B29" s="18">
        <v>2362</v>
      </c>
      <c r="C29" s="11">
        <v>42696</v>
      </c>
      <c r="D29" s="8" t="s">
        <v>172</v>
      </c>
      <c r="E29" s="7" t="s">
        <v>173</v>
      </c>
      <c r="F29" s="10">
        <v>136176.72</v>
      </c>
      <c r="G29" s="20"/>
      <c r="H29" s="20"/>
      <c r="I29" s="20"/>
      <c r="J29" s="20" t="s">
        <v>53</v>
      </c>
      <c r="K29" s="20"/>
    </row>
    <row r="30" spans="1:11" ht="45" x14ac:dyDescent="0.25">
      <c r="A30" s="18" t="s">
        <v>107</v>
      </c>
      <c r="B30" s="18">
        <v>10012245</v>
      </c>
      <c r="C30" s="11">
        <v>42697</v>
      </c>
      <c r="D30" s="8" t="s">
        <v>105</v>
      </c>
      <c r="E30" s="7" t="s">
        <v>106</v>
      </c>
      <c r="F30" s="10">
        <v>40012</v>
      </c>
      <c r="G30" s="20"/>
      <c r="H30" s="20"/>
      <c r="I30" s="20"/>
      <c r="J30" s="20" t="s">
        <v>53</v>
      </c>
      <c r="K30" s="20"/>
    </row>
    <row r="31" spans="1:11" ht="30" x14ac:dyDescent="0.25">
      <c r="A31" s="18" t="s">
        <v>70</v>
      </c>
      <c r="B31" s="18">
        <v>600918519733</v>
      </c>
      <c r="C31" s="11">
        <v>42704</v>
      </c>
      <c r="D31" s="8" t="s">
        <v>24</v>
      </c>
      <c r="E31" s="7" t="s">
        <v>72</v>
      </c>
      <c r="F31" s="10">
        <v>6526.95</v>
      </c>
      <c r="G31" s="20"/>
      <c r="H31" s="20"/>
      <c r="I31" s="20" t="s">
        <v>53</v>
      </c>
      <c r="J31" s="20"/>
      <c r="K31" s="20"/>
    </row>
    <row r="32" spans="1:11" ht="30" x14ac:dyDescent="0.25">
      <c r="A32" s="18" t="s">
        <v>71</v>
      </c>
      <c r="B32" s="18">
        <v>600329622785</v>
      </c>
      <c r="C32" s="11">
        <v>42704</v>
      </c>
      <c r="D32" s="8" t="s">
        <v>24</v>
      </c>
      <c r="E32" s="7" t="s">
        <v>72</v>
      </c>
      <c r="F32" s="10">
        <v>390291</v>
      </c>
      <c r="G32" s="20"/>
      <c r="H32" s="20"/>
      <c r="I32" s="20" t="s">
        <v>53</v>
      </c>
      <c r="J32" s="20"/>
      <c r="K32" s="20"/>
    </row>
    <row r="33" spans="1:11" ht="30" x14ac:dyDescent="0.25">
      <c r="A33" s="35" t="s">
        <v>79</v>
      </c>
      <c r="B33" s="9">
        <v>11653</v>
      </c>
      <c r="C33" s="11">
        <v>42717</v>
      </c>
      <c r="D33" s="8" t="s">
        <v>22</v>
      </c>
      <c r="E33" s="7" t="s">
        <v>23</v>
      </c>
      <c r="F33" s="10">
        <v>99000</v>
      </c>
      <c r="G33" s="20"/>
      <c r="H33" s="20"/>
      <c r="I33" s="20" t="s">
        <v>53</v>
      </c>
      <c r="J33" s="20"/>
      <c r="K33" s="20"/>
    </row>
    <row r="34" spans="1:11" ht="30" x14ac:dyDescent="0.25">
      <c r="A34" s="35" t="s">
        <v>93</v>
      </c>
      <c r="B34" s="9">
        <v>612</v>
      </c>
      <c r="C34" s="11">
        <v>42717</v>
      </c>
      <c r="D34" s="8" t="s">
        <v>94</v>
      </c>
      <c r="E34" s="7" t="s">
        <v>95</v>
      </c>
      <c r="F34" s="10">
        <v>15614.8</v>
      </c>
      <c r="G34" s="20"/>
      <c r="H34" s="20"/>
      <c r="I34" s="20" t="s">
        <v>53</v>
      </c>
      <c r="J34" s="20"/>
      <c r="K34" s="20"/>
    </row>
    <row r="35" spans="1:11" ht="45" x14ac:dyDescent="0.25">
      <c r="A35" s="35" t="s">
        <v>73</v>
      </c>
      <c r="B35" s="9">
        <v>3582</v>
      </c>
      <c r="C35" s="35">
        <v>42723</v>
      </c>
      <c r="D35" s="36" t="s">
        <v>74</v>
      </c>
      <c r="E35" s="36" t="s">
        <v>75</v>
      </c>
      <c r="F35" s="10">
        <v>13020.97</v>
      </c>
      <c r="G35" s="20"/>
      <c r="H35" s="20"/>
      <c r="I35" s="20" t="s">
        <v>53</v>
      </c>
      <c r="J35" s="20"/>
      <c r="K35" s="20"/>
    </row>
    <row r="36" spans="1:11" ht="30" x14ac:dyDescent="0.25">
      <c r="A36" s="35" t="s">
        <v>96</v>
      </c>
      <c r="B36" s="9">
        <v>613</v>
      </c>
      <c r="C36" s="35">
        <v>42730</v>
      </c>
      <c r="D36" s="36" t="s">
        <v>94</v>
      </c>
      <c r="E36" s="7" t="s">
        <v>97</v>
      </c>
      <c r="F36" s="10">
        <v>14420</v>
      </c>
      <c r="G36" s="20"/>
      <c r="H36" s="20"/>
      <c r="I36" s="20" t="s">
        <v>53</v>
      </c>
      <c r="J36" s="20"/>
      <c r="K36" s="20"/>
    </row>
    <row r="37" spans="1:11" ht="30" x14ac:dyDescent="0.25">
      <c r="A37" s="35" t="s">
        <v>150</v>
      </c>
      <c r="B37" s="9">
        <v>614</v>
      </c>
      <c r="C37" s="35">
        <v>42730</v>
      </c>
      <c r="D37" s="36" t="s">
        <v>94</v>
      </c>
      <c r="E37" s="7" t="s">
        <v>151</v>
      </c>
      <c r="F37" s="10">
        <v>13141</v>
      </c>
      <c r="G37" s="20"/>
      <c r="H37" s="20"/>
      <c r="I37" s="20" t="s">
        <v>53</v>
      </c>
      <c r="J37" s="20"/>
      <c r="K37" s="20"/>
    </row>
    <row r="38" spans="1:11" ht="30" x14ac:dyDescent="0.25">
      <c r="A38" s="18" t="s">
        <v>81</v>
      </c>
      <c r="B38" s="18">
        <v>600329622872</v>
      </c>
      <c r="C38" s="11">
        <v>42735</v>
      </c>
      <c r="D38" s="8" t="s">
        <v>24</v>
      </c>
      <c r="E38" s="7" t="s">
        <v>80</v>
      </c>
      <c r="F38" s="10">
        <v>357343.2</v>
      </c>
      <c r="G38" s="20"/>
      <c r="H38" s="20" t="s">
        <v>53</v>
      </c>
      <c r="I38" s="20"/>
      <c r="J38" s="20"/>
      <c r="K38" s="20"/>
    </row>
    <row r="39" spans="1:11" ht="30" x14ac:dyDescent="0.25">
      <c r="A39" s="18" t="s">
        <v>82</v>
      </c>
      <c r="B39" s="18">
        <v>600918519829</v>
      </c>
      <c r="C39" s="11">
        <v>42735</v>
      </c>
      <c r="D39" s="8" t="s">
        <v>24</v>
      </c>
      <c r="E39" s="7" t="s">
        <v>80</v>
      </c>
      <c r="F39" s="10">
        <v>7799.98</v>
      </c>
      <c r="G39" s="20"/>
      <c r="H39" s="20" t="s">
        <v>53</v>
      </c>
      <c r="I39" s="20"/>
      <c r="J39" s="20"/>
      <c r="K39" s="20"/>
    </row>
    <row r="40" spans="1:11" ht="30" x14ac:dyDescent="0.25">
      <c r="A40" s="18" t="s">
        <v>153</v>
      </c>
      <c r="B40" s="18">
        <v>615</v>
      </c>
      <c r="C40" s="11">
        <v>42740</v>
      </c>
      <c r="D40" s="36" t="s">
        <v>94</v>
      </c>
      <c r="E40" s="7" t="s">
        <v>152</v>
      </c>
      <c r="F40" s="10">
        <v>17695.8</v>
      </c>
      <c r="G40" s="20"/>
      <c r="H40" s="20" t="s">
        <v>53</v>
      </c>
      <c r="I40" s="20"/>
      <c r="J40" s="20"/>
      <c r="K40" s="20"/>
    </row>
    <row r="41" spans="1:11" ht="30" x14ac:dyDescent="0.25">
      <c r="A41" s="18" t="s">
        <v>155</v>
      </c>
      <c r="B41" s="18">
        <v>616</v>
      </c>
      <c r="C41" s="11">
        <v>42740</v>
      </c>
      <c r="D41" s="36" t="s">
        <v>94</v>
      </c>
      <c r="E41" s="7" t="s">
        <v>154</v>
      </c>
      <c r="F41" s="10">
        <v>15762</v>
      </c>
      <c r="G41" s="20"/>
      <c r="H41" s="20" t="s">
        <v>53</v>
      </c>
      <c r="I41" s="20"/>
      <c r="J41" s="20"/>
      <c r="K41" s="20"/>
    </row>
    <row r="42" spans="1:11" ht="45" x14ac:dyDescent="0.25">
      <c r="A42" s="18" t="s">
        <v>90</v>
      </c>
      <c r="B42" s="18">
        <v>115</v>
      </c>
      <c r="C42" s="11">
        <v>42385</v>
      </c>
      <c r="D42" s="8" t="s">
        <v>91</v>
      </c>
      <c r="E42" s="7" t="s">
        <v>92</v>
      </c>
      <c r="F42" s="10">
        <v>10915</v>
      </c>
      <c r="G42" s="20"/>
      <c r="H42" s="20" t="s">
        <v>53</v>
      </c>
      <c r="I42" s="20"/>
      <c r="J42" s="20"/>
      <c r="K42" s="20"/>
    </row>
    <row r="43" spans="1:11" ht="30" x14ac:dyDescent="0.25">
      <c r="A43" s="18" t="s">
        <v>156</v>
      </c>
      <c r="B43" s="18">
        <v>618</v>
      </c>
      <c r="C43" s="11">
        <v>42753</v>
      </c>
      <c r="D43" s="36" t="s">
        <v>94</v>
      </c>
      <c r="E43" s="7" t="s">
        <v>97</v>
      </c>
      <c r="F43" s="10">
        <v>14420</v>
      </c>
      <c r="G43" s="20"/>
      <c r="H43" s="20" t="s">
        <v>53</v>
      </c>
      <c r="I43" s="20"/>
      <c r="J43" s="20"/>
      <c r="K43" s="20"/>
    </row>
    <row r="44" spans="1:11" ht="30" x14ac:dyDescent="0.25">
      <c r="A44" s="18" t="s">
        <v>158</v>
      </c>
      <c r="B44" s="18">
        <v>619</v>
      </c>
      <c r="C44" s="11">
        <v>42753</v>
      </c>
      <c r="D44" s="36" t="s">
        <v>94</v>
      </c>
      <c r="E44" s="7" t="s">
        <v>157</v>
      </c>
      <c r="F44" s="10">
        <v>17933.599999999999</v>
      </c>
      <c r="G44" s="20"/>
      <c r="H44" s="20" t="s">
        <v>53</v>
      </c>
      <c r="I44" s="20"/>
      <c r="J44" s="20"/>
      <c r="K44" s="20"/>
    </row>
    <row r="45" spans="1:11" ht="30" x14ac:dyDescent="0.25">
      <c r="A45" s="18" t="s">
        <v>83</v>
      </c>
      <c r="B45" s="18">
        <v>1819745</v>
      </c>
      <c r="C45" s="11">
        <v>42754</v>
      </c>
      <c r="D45" s="8" t="s">
        <v>84</v>
      </c>
      <c r="E45" s="7" t="s">
        <v>85</v>
      </c>
      <c r="F45" s="10">
        <v>6900</v>
      </c>
      <c r="G45" s="20"/>
      <c r="H45" s="20" t="s">
        <v>53</v>
      </c>
      <c r="I45" s="20"/>
      <c r="J45" s="20"/>
      <c r="K45" s="20"/>
    </row>
    <row r="46" spans="1:11" ht="45" x14ac:dyDescent="0.25">
      <c r="A46" s="18" t="s">
        <v>147</v>
      </c>
      <c r="B46" s="18">
        <v>5</v>
      </c>
      <c r="C46" s="11">
        <v>42755</v>
      </c>
      <c r="D46" s="8" t="s">
        <v>148</v>
      </c>
      <c r="E46" s="7" t="s">
        <v>149</v>
      </c>
      <c r="F46" s="10">
        <v>64000</v>
      </c>
      <c r="G46" s="20"/>
      <c r="H46" s="20" t="s">
        <v>53</v>
      </c>
      <c r="I46" s="20"/>
      <c r="J46" s="20"/>
      <c r="K46" s="20"/>
    </row>
    <row r="47" spans="1:11" ht="45" x14ac:dyDescent="0.25">
      <c r="A47" s="31" t="s">
        <v>30</v>
      </c>
      <c r="B47" s="31" t="s">
        <v>98</v>
      </c>
      <c r="C47" s="35">
        <v>42759</v>
      </c>
      <c r="D47" s="31" t="s">
        <v>99</v>
      </c>
      <c r="E47" s="36" t="s">
        <v>100</v>
      </c>
      <c r="F47" s="10">
        <v>88736.87</v>
      </c>
      <c r="G47" s="20"/>
      <c r="H47" s="20" t="s">
        <v>53</v>
      </c>
      <c r="I47" s="20"/>
      <c r="J47" s="20"/>
      <c r="K47" s="20"/>
    </row>
    <row r="48" spans="1:11" ht="30" x14ac:dyDescent="0.25">
      <c r="A48" s="31" t="s">
        <v>160</v>
      </c>
      <c r="B48" s="31">
        <v>620</v>
      </c>
      <c r="C48" s="35">
        <v>42766</v>
      </c>
      <c r="D48" s="36" t="s">
        <v>94</v>
      </c>
      <c r="E48" s="7" t="s">
        <v>154</v>
      </c>
      <c r="F48" s="10">
        <v>15429</v>
      </c>
      <c r="G48" s="20" t="s">
        <v>53</v>
      </c>
      <c r="H48" s="20"/>
      <c r="I48" s="20"/>
      <c r="J48" s="20"/>
      <c r="K48" s="20"/>
    </row>
    <row r="49" spans="1:11" ht="30" x14ac:dyDescent="0.25">
      <c r="A49" s="31" t="s">
        <v>161</v>
      </c>
      <c r="B49" s="31">
        <v>621</v>
      </c>
      <c r="C49" s="35">
        <v>42766</v>
      </c>
      <c r="D49" s="36" t="s">
        <v>94</v>
      </c>
      <c r="E49" s="7" t="s">
        <v>159</v>
      </c>
      <c r="F49" s="10">
        <v>18006.8</v>
      </c>
      <c r="G49" s="20" t="s">
        <v>53</v>
      </c>
      <c r="H49" s="20"/>
      <c r="I49" s="20"/>
      <c r="J49" s="20"/>
      <c r="K49" s="20"/>
    </row>
    <row r="50" spans="1:11" ht="60" x14ac:dyDescent="0.25">
      <c r="A50" s="31" t="s">
        <v>138</v>
      </c>
      <c r="B50" s="31">
        <v>116</v>
      </c>
      <c r="C50" s="35">
        <v>42766</v>
      </c>
      <c r="D50" s="31" t="s">
        <v>91</v>
      </c>
      <c r="E50" s="36" t="s">
        <v>139</v>
      </c>
      <c r="F50" s="10">
        <v>74947.7</v>
      </c>
      <c r="G50" s="20" t="s">
        <v>53</v>
      </c>
      <c r="H50" s="20"/>
      <c r="I50" s="20"/>
      <c r="J50" s="20"/>
      <c r="K50" s="20"/>
    </row>
    <row r="51" spans="1:11" ht="45" x14ac:dyDescent="0.25">
      <c r="A51" s="31" t="s">
        <v>111</v>
      </c>
      <c r="B51" s="31" t="s">
        <v>112</v>
      </c>
      <c r="C51" s="35">
        <v>42766</v>
      </c>
      <c r="D51" s="31" t="s">
        <v>113</v>
      </c>
      <c r="E51" s="36" t="s">
        <v>114</v>
      </c>
      <c r="F51" s="10">
        <v>9016</v>
      </c>
      <c r="G51" s="20" t="s">
        <v>53</v>
      </c>
      <c r="H51" s="20"/>
      <c r="I51" s="20"/>
      <c r="J51" s="20"/>
      <c r="K51" s="20"/>
    </row>
    <row r="52" spans="1:11" ht="30" x14ac:dyDescent="0.25">
      <c r="A52" s="18" t="s">
        <v>102</v>
      </c>
      <c r="B52" s="18">
        <v>600329622963</v>
      </c>
      <c r="C52" s="11">
        <v>42766</v>
      </c>
      <c r="D52" s="8" t="s">
        <v>24</v>
      </c>
      <c r="E52" s="7" t="s">
        <v>101</v>
      </c>
      <c r="F52" s="10">
        <v>333913.2</v>
      </c>
      <c r="G52" s="20" t="s">
        <v>53</v>
      </c>
      <c r="H52" s="20"/>
      <c r="I52" s="20"/>
      <c r="J52" s="20"/>
      <c r="K52" s="20"/>
    </row>
    <row r="53" spans="1:11" ht="30" x14ac:dyDescent="0.25">
      <c r="A53" s="18" t="s">
        <v>103</v>
      </c>
      <c r="B53" s="18">
        <v>600918519919</v>
      </c>
      <c r="C53" s="11">
        <v>42766</v>
      </c>
      <c r="D53" s="8" t="s">
        <v>24</v>
      </c>
      <c r="E53" s="7" t="s">
        <v>101</v>
      </c>
      <c r="F53" s="10">
        <v>4494.79</v>
      </c>
      <c r="G53" s="20" t="s">
        <v>53</v>
      </c>
      <c r="H53" s="20"/>
      <c r="I53" s="20"/>
      <c r="J53" s="20"/>
      <c r="K53" s="20"/>
    </row>
    <row r="54" spans="1:11" x14ac:dyDescent="0.25">
      <c r="A54" s="94" t="s">
        <v>88</v>
      </c>
      <c r="B54" s="94"/>
      <c r="C54" s="94"/>
      <c r="D54" s="94"/>
      <c r="E54" s="94"/>
      <c r="F54" s="22">
        <f>SUM(F10:F53)</f>
        <v>3488287.5500000003</v>
      </c>
      <c r="G54" s="20"/>
      <c r="H54" s="20"/>
      <c r="I54" s="20"/>
      <c r="J54" s="20"/>
      <c r="K54" s="20"/>
    </row>
    <row r="55" spans="1:11" ht="30" x14ac:dyDescent="0.25">
      <c r="A55" s="31" t="s">
        <v>163</v>
      </c>
      <c r="B55" s="31">
        <v>622</v>
      </c>
      <c r="C55" s="35">
        <v>42774</v>
      </c>
      <c r="D55" s="36" t="s">
        <v>94</v>
      </c>
      <c r="E55" s="7" t="s">
        <v>162</v>
      </c>
      <c r="F55" s="72">
        <v>12927</v>
      </c>
      <c r="G55" s="20" t="s">
        <v>53</v>
      </c>
      <c r="H55" s="20"/>
      <c r="I55" s="20"/>
      <c r="J55" s="20"/>
      <c r="K55" s="20"/>
    </row>
    <row r="56" spans="1:11" ht="30" x14ac:dyDescent="0.25">
      <c r="A56" s="31" t="s">
        <v>165</v>
      </c>
      <c r="B56" s="31">
        <v>623</v>
      </c>
      <c r="C56" s="35">
        <v>42774</v>
      </c>
      <c r="D56" s="36" t="s">
        <v>94</v>
      </c>
      <c r="E56" s="7" t="s">
        <v>164</v>
      </c>
      <c r="F56" s="72">
        <v>17396.400000000001</v>
      </c>
      <c r="G56" s="20" t="s">
        <v>53</v>
      </c>
      <c r="H56" s="20"/>
      <c r="I56" s="20"/>
      <c r="J56" s="20"/>
      <c r="K56" s="20"/>
    </row>
    <row r="57" spans="1:11" ht="45" x14ac:dyDescent="0.25">
      <c r="A57" s="70" t="s">
        <v>108</v>
      </c>
      <c r="B57" s="71">
        <v>24</v>
      </c>
      <c r="C57" s="75">
        <v>42776</v>
      </c>
      <c r="D57" s="70" t="s">
        <v>109</v>
      </c>
      <c r="E57" s="74" t="s">
        <v>110</v>
      </c>
      <c r="F57" s="73">
        <v>21623.5</v>
      </c>
      <c r="G57" s="20" t="s">
        <v>53</v>
      </c>
      <c r="H57" s="20"/>
      <c r="I57" s="20"/>
      <c r="J57" s="20"/>
      <c r="K57" s="20"/>
    </row>
    <row r="58" spans="1:11" ht="30" x14ac:dyDescent="0.25">
      <c r="A58" s="70" t="s">
        <v>169</v>
      </c>
      <c r="B58" s="71">
        <v>23591</v>
      </c>
      <c r="C58" s="75">
        <v>42776</v>
      </c>
      <c r="D58" s="70" t="s">
        <v>170</v>
      </c>
      <c r="E58" s="74" t="s">
        <v>85</v>
      </c>
      <c r="F58" s="73">
        <v>3100</v>
      </c>
      <c r="G58" s="20" t="s">
        <v>53</v>
      </c>
      <c r="H58" s="20"/>
      <c r="I58" s="20"/>
      <c r="J58" s="20"/>
      <c r="K58" s="20"/>
    </row>
    <row r="59" spans="1:11" ht="45" x14ac:dyDescent="0.25">
      <c r="A59" s="70" t="s">
        <v>115</v>
      </c>
      <c r="B59" s="71">
        <v>1545</v>
      </c>
      <c r="C59" s="75">
        <v>42779</v>
      </c>
      <c r="D59" s="70" t="s">
        <v>116</v>
      </c>
      <c r="E59" s="74" t="s">
        <v>117</v>
      </c>
      <c r="F59" s="73">
        <v>6463.3</v>
      </c>
      <c r="G59" s="20" t="s">
        <v>53</v>
      </c>
      <c r="H59" s="20"/>
      <c r="I59" s="20"/>
      <c r="J59" s="20"/>
      <c r="K59" s="20"/>
    </row>
    <row r="60" spans="1:11" x14ac:dyDescent="0.25">
      <c r="A60" s="70" t="s">
        <v>123</v>
      </c>
      <c r="B60" s="71">
        <v>1487996</v>
      </c>
      <c r="C60" s="75">
        <v>42780</v>
      </c>
      <c r="D60" s="70" t="s">
        <v>122</v>
      </c>
      <c r="E60" s="74" t="s">
        <v>121</v>
      </c>
      <c r="F60" s="73">
        <v>30042.68</v>
      </c>
      <c r="G60" s="20" t="s">
        <v>53</v>
      </c>
      <c r="H60" s="20"/>
      <c r="I60" s="20"/>
      <c r="J60" s="20"/>
      <c r="K60" s="20"/>
    </row>
    <row r="61" spans="1:11" x14ac:dyDescent="0.25">
      <c r="A61" s="70" t="s">
        <v>124</v>
      </c>
      <c r="B61" s="71">
        <v>1487999</v>
      </c>
      <c r="C61" s="75">
        <v>42780</v>
      </c>
      <c r="D61" s="70" t="s">
        <v>122</v>
      </c>
      <c r="E61" s="74" t="s">
        <v>121</v>
      </c>
      <c r="F61" s="73">
        <v>13920</v>
      </c>
      <c r="G61" s="20" t="s">
        <v>53</v>
      </c>
      <c r="H61" s="20"/>
      <c r="I61" s="20"/>
      <c r="J61" s="20"/>
      <c r="K61" s="20"/>
    </row>
    <row r="62" spans="1:11" x14ac:dyDescent="0.25">
      <c r="A62" s="70" t="s">
        <v>126</v>
      </c>
      <c r="B62" s="71">
        <v>1488001</v>
      </c>
      <c r="C62" s="75">
        <v>42780</v>
      </c>
      <c r="D62" s="70" t="s">
        <v>122</v>
      </c>
      <c r="E62" s="74" t="s">
        <v>121</v>
      </c>
      <c r="F62" s="73">
        <v>9010.1</v>
      </c>
      <c r="G62" s="20" t="s">
        <v>53</v>
      </c>
      <c r="H62" s="20"/>
      <c r="I62" s="20"/>
      <c r="J62" s="20"/>
      <c r="K62" s="20"/>
    </row>
    <row r="63" spans="1:11" x14ac:dyDescent="0.25">
      <c r="A63" s="70" t="s">
        <v>127</v>
      </c>
      <c r="B63" s="71">
        <v>1488002</v>
      </c>
      <c r="C63" s="75">
        <v>42780</v>
      </c>
      <c r="D63" s="70" t="s">
        <v>122</v>
      </c>
      <c r="E63" s="74" t="s">
        <v>121</v>
      </c>
      <c r="F63" s="73">
        <v>22533.97</v>
      </c>
      <c r="G63" s="20" t="s">
        <v>53</v>
      </c>
      <c r="H63" s="20"/>
      <c r="I63" s="20"/>
      <c r="J63" s="20"/>
      <c r="K63" s="20"/>
    </row>
    <row r="64" spans="1:11" x14ac:dyDescent="0.25">
      <c r="A64" s="70" t="s">
        <v>128</v>
      </c>
      <c r="B64" s="71">
        <v>1488105</v>
      </c>
      <c r="C64" s="75">
        <v>42780</v>
      </c>
      <c r="D64" s="70" t="s">
        <v>122</v>
      </c>
      <c r="E64" s="74" t="s">
        <v>121</v>
      </c>
      <c r="F64" s="73">
        <v>112728.96000000001</v>
      </c>
      <c r="G64" s="20" t="s">
        <v>53</v>
      </c>
      <c r="H64" s="20"/>
      <c r="I64" s="20"/>
      <c r="J64" s="20"/>
      <c r="K64" s="20"/>
    </row>
    <row r="65" spans="1:11" x14ac:dyDescent="0.25">
      <c r="A65" s="70" t="s">
        <v>125</v>
      </c>
      <c r="B65" s="71">
        <v>1488000</v>
      </c>
      <c r="C65" s="75">
        <v>42780</v>
      </c>
      <c r="D65" s="70" t="s">
        <v>122</v>
      </c>
      <c r="E65" s="74" t="s">
        <v>121</v>
      </c>
      <c r="F65" s="73">
        <v>26100</v>
      </c>
      <c r="G65" s="20" t="s">
        <v>53</v>
      </c>
      <c r="H65" s="20"/>
      <c r="I65" s="20"/>
      <c r="J65" s="20"/>
      <c r="K65" s="20"/>
    </row>
    <row r="66" spans="1:11" ht="30" x14ac:dyDescent="0.25">
      <c r="A66" s="70" t="s">
        <v>166</v>
      </c>
      <c r="B66" s="71">
        <v>624</v>
      </c>
      <c r="C66" s="75">
        <v>42781</v>
      </c>
      <c r="D66" s="36" t="s">
        <v>94</v>
      </c>
      <c r="E66" s="7" t="s">
        <v>167</v>
      </c>
      <c r="F66" s="73">
        <v>18706.599999999999</v>
      </c>
      <c r="G66" s="20" t="s">
        <v>53</v>
      </c>
      <c r="H66" s="20"/>
      <c r="I66" s="20"/>
      <c r="J66" s="20"/>
      <c r="K66" s="20"/>
    </row>
    <row r="67" spans="1:11" ht="30" x14ac:dyDescent="0.25">
      <c r="A67" s="70" t="s">
        <v>140</v>
      </c>
      <c r="B67" s="71" t="s">
        <v>141</v>
      </c>
      <c r="C67" s="75">
        <v>42783</v>
      </c>
      <c r="D67" s="70" t="s">
        <v>142</v>
      </c>
      <c r="E67" s="74" t="s">
        <v>143</v>
      </c>
      <c r="F67" s="73">
        <v>99300</v>
      </c>
      <c r="G67" s="20" t="s">
        <v>53</v>
      </c>
      <c r="H67" s="20"/>
      <c r="I67" s="20"/>
      <c r="J67" s="20"/>
      <c r="K67" s="20"/>
    </row>
    <row r="68" spans="1:11" ht="45" x14ac:dyDescent="0.25">
      <c r="A68" s="70" t="s">
        <v>118</v>
      </c>
      <c r="B68" s="71">
        <v>11</v>
      </c>
      <c r="C68" s="75">
        <v>42783</v>
      </c>
      <c r="D68" s="70" t="s">
        <v>119</v>
      </c>
      <c r="E68" s="74" t="s">
        <v>120</v>
      </c>
      <c r="F68" s="73">
        <v>43200</v>
      </c>
      <c r="G68" s="20" t="s">
        <v>53</v>
      </c>
      <c r="H68" s="20"/>
      <c r="I68" s="20"/>
      <c r="J68" s="20"/>
      <c r="K68" s="20"/>
    </row>
    <row r="69" spans="1:11" ht="45" x14ac:dyDescent="0.25">
      <c r="A69" s="70" t="s">
        <v>129</v>
      </c>
      <c r="B69" s="71">
        <v>1012</v>
      </c>
      <c r="C69" s="75">
        <v>42787</v>
      </c>
      <c r="D69" s="70" t="s">
        <v>130</v>
      </c>
      <c r="E69" s="74" t="s">
        <v>131</v>
      </c>
      <c r="F69" s="73">
        <v>525265.19999999995</v>
      </c>
      <c r="G69" s="20" t="s">
        <v>53</v>
      </c>
      <c r="H69" s="20"/>
      <c r="I69" s="20"/>
      <c r="J69" s="20"/>
      <c r="K69" s="20"/>
    </row>
    <row r="70" spans="1:11" ht="30" x14ac:dyDescent="0.25">
      <c r="A70" s="70" t="s">
        <v>144</v>
      </c>
      <c r="B70" s="71" t="s">
        <v>145</v>
      </c>
      <c r="C70" s="75">
        <v>42789</v>
      </c>
      <c r="D70" s="70" t="s">
        <v>142</v>
      </c>
      <c r="E70" s="74" t="s">
        <v>146</v>
      </c>
      <c r="F70" s="73">
        <v>98200</v>
      </c>
      <c r="G70" s="20" t="s">
        <v>53</v>
      </c>
      <c r="H70" s="20"/>
      <c r="I70" s="20"/>
      <c r="J70" s="20"/>
      <c r="K70" s="20"/>
    </row>
    <row r="71" spans="1:11" x14ac:dyDescent="0.25">
      <c r="A71" s="18" t="s">
        <v>137</v>
      </c>
      <c r="B71" s="18">
        <v>10</v>
      </c>
      <c r="C71" s="11">
        <v>42794</v>
      </c>
      <c r="D71" s="8" t="s">
        <v>132</v>
      </c>
      <c r="E71" s="36" t="s">
        <v>133</v>
      </c>
      <c r="F71" s="73">
        <v>21600.99</v>
      </c>
      <c r="G71" s="20" t="s">
        <v>53</v>
      </c>
      <c r="H71" s="20"/>
      <c r="I71" s="20"/>
      <c r="J71" s="20"/>
      <c r="K71" s="20"/>
    </row>
    <row r="72" spans="1:11" ht="30" x14ac:dyDescent="0.25">
      <c r="A72" s="31" t="s">
        <v>135</v>
      </c>
      <c r="B72" s="31">
        <v>100</v>
      </c>
      <c r="C72" s="35">
        <v>42794</v>
      </c>
      <c r="D72" s="68" t="s">
        <v>132</v>
      </c>
      <c r="E72" s="36" t="s">
        <v>134</v>
      </c>
      <c r="F72" s="73">
        <v>70034.34</v>
      </c>
      <c r="G72" s="20" t="s">
        <v>53</v>
      </c>
      <c r="H72" s="20"/>
      <c r="I72" s="20"/>
      <c r="J72" s="20"/>
      <c r="K72" s="20"/>
    </row>
    <row r="73" spans="1:11" ht="30" x14ac:dyDescent="0.25">
      <c r="A73" s="31" t="s">
        <v>136</v>
      </c>
      <c r="B73" s="31">
        <v>76</v>
      </c>
      <c r="C73" s="35">
        <v>42794</v>
      </c>
      <c r="D73" s="68" t="s">
        <v>132</v>
      </c>
      <c r="E73" s="36" t="s">
        <v>134</v>
      </c>
      <c r="F73" s="73">
        <v>1891.96</v>
      </c>
      <c r="G73" s="20" t="s">
        <v>53</v>
      </c>
      <c r="H73" s="20"/>
      <c r="I73" s="20"/>
      <c r="J73" s="20"/>
      <c r="K73" s="20"/>
    </row>
    <row r="74" spans="1:11" x14ac:dyDescent="0.25">
      <c r="A74" s="91" t="s">
        <v>89</v>
      </c>
      <c r="B74" s="92"/>
      <c r="C74" s="92"/>
      <c r="D74" s="92"/>
      <c r="E74" s="93"/>
      <c r="F74" s="22">
        <f>SUM(F55:F73)</f>
        <v>1154045</v>
      </c>
      <c r="G74" s="23"/>
      <c r="H74" s="20"/>
      <c r="I74" s="20"/>
      <c r="J74" s="20"/>
      <c r="K74" s="20"/>
    </row>
    <row r="75" spans="1:11" x14ac:dyDescent="0.25">
      <c r="A75" s="33"/>
      <c r="B75" s="34"/>
      <c r="C75" s="12"/>
      <c r="D75" s="16"/>
      <c r="E75" s="17"/>
      <c r="F75" s="37">
        <f>+F54+F74</f>
        <v>4642332.5500000007</v>
      </c>
      <c r="G75" s="63"/>
      <c r="H75" s="63"/>
      <c r="I75" s="63"/>
      <c r="J75" s="63"/>
      <c r="K75" s="63"/>
    </row>
    <row r="76" spans="1:11" x14ac:dyDescent="0.25">
      <c r="A76" s="33"/>
      <c r="B76" s="34"/>
      <c r="C76" s="12"/>
      <c r="D76" s="16"/>
      <c r="E76" s="17"/>
      <c r="F76" s="37"/>
      <c r="G76" s="63"/>
      <c r="H76" s="63"/>
      <c r="I76" s="63"/>
      <c r="J76" s="63"/>
      <c r="K76" s="63"/>
    </row>
    <row r="77" spans="1:11" x14ac:dyDescent="0.25">
      <c r="A77" s="33"/>
      <c r="B77" s="34"/>
      <c r="C77" s="12"/>
      <c r="D77" s="16"/>
      <c r="E77" s="17"/>
      <c r="F77" s="37"/>
      <c r="G77" s="63"/>
      <c r="H77" s="63"/>
      <c r="I77" s="63"/>
      <c r="J77" s="63"/>
      <c r="K77" s="63"/>
    </row>
    <row r="78" spans="1:11" x14ac:dyDescent="0.25">
      <c r="A78" s="33"/>
      <c r="B78" s="34"/>
      <c r="C78" s="12"/>
      <c r="D78" s="16"/>
      <c r="E78" s="17"/>
      <c r="F78" s="37"/>
      <c r="G78" s="63"/>
      <c r="H78" s="63"/>
      <c r="I78" s="63"/>
      <c r="J78" s="63"/>
      <c r="K78" s="63"/>
    </row>
    <row r="79" spans="1:11" x14ac:dyDescent="0.25">
      <c r="A79" s="33"/>
      <c r="B79" s="34"/>
      <c r="C79" s="12"/>
      <c r="D79" s="16"/>
      <c r="E79" s="17"/>
      <c r="F79" s="37"/>
      <c r="G79" s="63"/>
      <c r="H79" s="63"/>
      <c r="I79" s="63"/>
      <c r="J79" s="63"/>
      <c r="K79" s="63"/>
    </row>
    <row r="80" spans="1:11" x14ac:dyDescent="0.25">
      <c r="A80" s="33"/>
      <c r="B80" s="34"/>
      <c r="C80" s="12"/>
      <c r="D80" s="16"/>
      <c r="E80" s="17"/>
      <c r="F80" s="37"/>
      <c r="G80" s="63"/>
      <c r="H80" s="63"/>
      <c r="I80" s="63"/>
      <c r="J80" s="63"/>
      <c r="K80" s="63"/>
    </row>
    <row r="81" spans="1:11" x14ac:dyDescent="0.25">
      <c r="A81" s="33"/>
      <c r="B81" s="34"/>
      <c r="C81" s="12"/>
      <c r="D81" s="16"/>
      <c r="E81" s="17"/>
      <c r="F81" s="37"/>
      <c r="G81" s="63"/>
      <c r="H81" s="63"/>
      <c r="I81" s="63"/>
      <c r="J81" s="63"/>
      <c r="K81" s="63"/>
    </row>
    <row r="82" spans="1:11" x14ac:dyDescent="0.25">
      <c r="A82" s="33"/>
      <c r="B82" s="34"/>
      <c r="C82" s="12"/>
      <c r="D82" s="16"/>
      <c r="E82" s="17"/>
      <c r="F82" s="37"/>
      <c r="G82" s="63"/>
      <c r="H82" s="63"/>
      <c r="I82" s="63"/>
      <c r="J82" s="63"/>
      <c r="K82" s="63"/>
    </row>
    <row r="83" spans="1:11" x14ac:dyDescent="0.25">
      <c r="A83" s="33"/>
      <c r="B83" s="34"/>
      <c r="C83" s="12"/>
      <c r="D83" s="16"/>
      <c r="E83" s="17"/>
      <c r="F83" s="37"/>
      <c r="G83" s="63"/>
      <c r="H83" s="63"/>
      <c r="I83" s="63"/>
      <c r="J83" s="63"/>
      <c r="K83" s="63"/>
    </row>
    <row r="84" spans="1:11" x14ac:dyDescent="0.25">
      <c r="A84" s="33"/>
      <c r="B84" s="34"/>
      <c r="C84" s="12"/>
      <c r="D84" s="16"/>
      <c r="E84" s="17"/>
      <c r="F84" s="37"/>
      <c r="G84" s="63"/>
      <c r="H84" s="63"/>
      <c r="I84" s="63"/>
      <c r="J84" s="63"/>
      <c r="K84" s="63"/>
    </row>
    <row r="85" spans="1:11" x14ac:dyDescent="0.25">
      <c r="A85" s="33"/>
      <c r="B85" s="34"/>
      <c r="C85" s="12"/>
      <c r="D85" s="16"/>
      <c r="E85" s="17"/>
      <c r="F85" s="37"/>
      <c r="G85" s="63"/>
      <c r="H85" s="63"/>
      <c r="I85" s="63"/>
      <c r="J85" s="63"/>
      <c r="K85" s="63"/>
    </row>
    <row r="86" spans="1:11" x14ac:dyDescent="0.25">
      <c r="A86" s="33"/>
      <c r="B86" s="34"/>
      <c r="C86" s="12"/>
      <c r="D86" s="16"/>
      <c r="E86" s="17"/>
      <c r="F86" s="37"/>
      <c r="G86" s="63"/>
      <c r="H86" s="63"/>
      <c r="I86" s="63"/>
      <c r="J86" s="63"/>
      <c r="K86" s="63"/>
    </row>
    <row r="87" spans="1:11" x14ac:dyDescent="0.25">
      <c r="A87" s="33"/>
      <c r="B87" s="34"/>
      <c r="C87" s="12"/>
      <c r="D87" s="16"/>
      <c r="E87" s="17"/>
      <c r="F87" s="37"/>
      <c r="G87" s="63"/>
      <c r="H87" s="63"/>
      <c r="I87" s="63"/>
      <c r="J87" s="63"/>
      <c r="K87" s="63"/>
    </row>
    <row r="88" spans="1:11" x14ac:dyDescent="0.25">
      <c r="A88" s="33"/>
      <c r="B88" s="34"/>
      <c r="C88" s="12"/>
      <c r="D88" s="16"/>
      <c r="E88" s="17"/>
      <c r="F88" s="37"/>
      <c r="G88" s="63"/>
      <c r="H88" s="63"/>
      <c r="I88" s="63"/>
      <c r="J88" s="63"/>
      <c r="K88" s="63"/>
    </row>
    <row r="89" spans="1:11" x14ac:dyDescent="0.25">
      <c r="A89" s="14"/>
      <c r="B89" s="15"/>
      <c r="C89" s="12"/>
      <c r="D89" s="16"/>
      <c r="E89" s="17"/>
      <c r="F89" s="13"/>
    </row>
    <row r="90" spans="1:11" x14ac:dyDescent="0.25">
      <c r="B90" s="2" t="s">
        <v>12</v>
      </c>
      <c r="C90" s="6"/>
      <c r="D90" s="6"/>
      <c r="E90" s="4" t="s">
        <v>11</v>
      </c>
      <c r="F90" s="90" t="s">
        <v>10</v>
      </c>
      <c r="G90" s="90"/>
    </row>
    <row r="91" spans="1:11" x14ac:dyDescent="0.25">
      <c r="B91" s="3"/>
      <c r="C91" s="5" t="s">
        <v>7</v>
      </c>
      <c r="D91" s="5"/>
      <c r="E91" s="3" t="s">
        <v>4</v>
      </c>
      <c r="F91" s="87" t="s">
        <v>5</v>
      </c>
      <c r="G91" s="87"/>
    </row>
    <row r="92" spans="1:11" x14ac:dyDescent="0.25">
      <c r="F92" s="21"/>
    </row>
    <row r="93" spans="1:11" x14ac:dyDescent="0.25">
      <c r="F93" s="21"/>
    </row>
  </sheetData>
  <mergeCells count="10">
    <mergeCell ref="B1:G1"/>
    <mergeCell ref="B2:G2"/>
    <mergeCell ref="B3:G3"/>
    <mergeCell ref="F91:G91"/>
    <mergeCell ref="G6:H6"/>
    <mergeCell ref="D4:F4"/>
    <mergeCell ref="B5:D5"/>
    <mergeCell ref="F90:G90"/>
    <mergeCell ref="A74:E74"/>
    <mergeCell ref="A54:E54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topLeftCell="A18" zoomScale="70" zoomScaleNormal="70" workbookViewId="0">
      <selection activeCell="C47" sqref="A19:C47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x14ac:dyDescent="0.25">
      <c r="A2" s="1"/>
    </row>
    <row r="3" spans="1:3" x14ac:dyDescent="0.25">
      <c r="A3" s="1"/>
    </row>
    <row r="4" spans="1:3" x14ac:dyDescent="0.25">
      <c r="A4" s="1"/>
    </row>
    <row r="5" spans="1:3" x14ac:dyDescent="0.25">
      <c r="A5" s="1"/>
    </row>
    <row r="6" spans="1:3" ht="15.75" thickBot="1" x14ac:dyDescent="0.3">
      <c r="A6" s="1"/>
    </row>
    <row r="7" spans="1:3" x14ac:dyDescent="0.25">
      <c r="A7" s="38"/>
      <c r="B7" s="39"/>
      <c r="C7" s="40"/>
    </row>
    <row r="8" spans="1:3" x14ac:dyDescent="0.25">
      <c r="A8" s="41"/>
      <c r="B8" s="4"/>
      <c r="C8" s="42"/>
    </row>
    <row r="9" spans="1:3" x14ac:dyDescent="0.25">
      <c r="A9" s="41"/>
      <c r="B9" s="4"/>
      <c r="C9" s="42"/>
    </row>
    <row r="10" spans="1:3" x14ac:dyDescent="0.25">
      <c r="A10" s="41"/>
      <c r="B10" s="4"/>
      <c r="C10" s="42"/>
    </row>
    <row r="11" spans="1:3" x14ac:dyDescent="0.25">
      <c r="A11" s="41"/>
      <c r="B11" s="4"/>
      <c r="C11" s="42"/>
    </row>
    <row r="12" spans="1:3" x14ac:dyDescent="0.25">
      <c r="A12" s="41"/>
      <c r="B12" s="4"/>
      <c r="C12" s="42"/>
    </row>
    <row r="13" spans="1:3" x14ac:dyDescent="0.25">
      <c r="A13" s="41"/>
      <c r="B13" s="4"/>
      <c r="C13" s="42"/>
    </row>
    <row r="14" spans="1:3" x14ac:dyDescent="0.25">
      <c r="A14" s="41"/>
      <c r="B14" s="4"/>
      <c r="C14" s="42"/>
    </row>
    <row r="15" spans="1:3" x14ac:dyDescent="0.25">
      <c r="A15" s="41"/>
      <c r="B15" s="4"/>
      <c r="C15" s="42"/>
    </row>
    <row r="16" spans="1:3" x14ac:dyDescent="0.25">
      <c r="A16" s="97" t="s">
        <v>0</v>
      </c>
      <c r="B16" s="98"/>
      <c r="C16" s="99"/>
    </row>
    <row r="17" spans="1:5" x14ac:dyDescent="0.25">
      <c r="A17" s="97" t="s">
        <v>54</v>
      </c>
      <c r="B17" s="98"/>
      <c r="C17" s="99"/>
    </row>
    <row r="18" spans="1:5" x14ac:dyDescent="0.25">
      <c r="A18" s="43"/>
      <c r="B18" s="44"/>
      <c r="C18" s="45"/>
    </row>
    <row r="19" spans="1:5" x14ac:dyDescent="0.25">
      <c r="A19" s="43"/>
      <c r="B19" s="44"/>
      <c r="C19" s="45"/>
    </row>
    <row r="20" spans="1:5" x14ac:dyDescent="0.25">
      <c r="A20" s="43"/>
      <c r="B20" s="100" t="s">
        <v>55</v>
      </c>
      <c r="C20" s="101"/>
    </row>
    <row r="21" spans="1:5" x14ac:dyDescent="0.25">
      <c r="A21" s="43"/>
      <c r="B21" s="100" t="s">
        <v>56</v>
      </c>
      <c r="C21" s="101"/>
    </row>
    <row r="22" spans="1:5" x14ac:dyDescent="0.25">
      <c r="A22" s="46"/>
      <c r="B22" s="47"/>
      <c r="C22" s="48"/>
    </row>
    <row r="23" spans="1:5" x14ac:dyDescent="0.25">
      <c r="A23" s="49"/>
      <c r="B23" s="100" t="s">
        <v>87</v>
      </c>
      <c r="C23" s="101"/>
    </row>
    <row r="24" spans="1:5" x14ac:dyDescent="0.25">
      <c r="A24" s="49"/>
      <c r="B24" s="50"/>
      <c r="C24" s="51"/>
    </row>
    <row r="25" spans="1:5" x14ac:dyDescent="0.25">
      <c r="A25" s="49"/>
      <c r="B25" s="52"/>
      <c r="C25" s="51"/>
    </row>
    <row r="26" spans="1:5" x14ac:dyDescent="0.25">
      <c r="A26" s="49"/>
      <c r="B26" s="28" t="s">
        <v>57</v>
      </c>
      <c r="C26" s="53">
        <f>+'FEBRERO 2017'!F75</f>
        <v>4642332.5500000007</v>
      </c>
    </row>
    <row r="27" spans="1:5" x14ac:dyDescent="0.25">
      <c r="A27" s="49"/>
      <c r="B27" s="28"/>
      <c r="C27" s="54"/>
    </row>
    <row r="28" spans="1:5" x14ac:dyDescent="0.25">
      <c r="A28" s="49"/>
      <c r="B28" s="28" t="s">
        <v>58</v>
      </c>
      <c r="C28" s="54"/>
    </row>
    <row r="29" spans="1:5" x14ac:dyDescent="0.25">
      <c r="A29" s="49"/>
      <c r="B29" s="28" t="s">
        <v>59</v>
      </c>
      <c r="C29" s="53">
        <f>+'FEBRERO 2017'!F54</f>
        <v>3488287.5500000003</v>
      </c>
    </row>
    <row r="30" spans="1:5" x14ac:dyDescent="0.25">
      <c r="A30" s="49"/>
      <c r="B30" s="55"/>
      <c r="C30" s="54"/>
    </row>
    <row r="31" spans="1:5" x14ac:dyDescent="0.25">
      <c r="A31" s="49"/>
      <c r="B31" s="55" t="s">
        <v>60</v>
      </c>
      <c r="C31" s="53">
        <f>+'FEBRERO 2017'!F74</f>
        <v>1154045</v>
      </c>
      <c r="E31" s="67"/>
    </row>
    <row r="32" spans="1:5" x14ac:dyDescent="0.25">
      <c r="A32" s="49"/>
      <c r="B32" s="55"/>
      <c r="C32" s="56"/>
    </row>
    <row r="33" spans="1:5" x14ac:dyDescent="0.25">
      <c r="A33" s="49"/>
      <c r="B33" s="55" t="s">
        <v>61</v>
      </c>
      <c r="C33" s="57"/>
    </row>
    <row r="34" spans="1:5" x14ac:dyDescent="0.25">
      <c r="A34" s="49"/>
      <c r="B34" s="58"/>
      <c r="C34" s="59"/>
    </row>
    <row r="35" spans="1:5" x14ac:dyDescent="0.25">
      <c r="A35" s="49"/>
      <c r="B35" s="60"/>
      <c r="C35" s="61"/>
    </row>
    <row r="36" spans="1:5" x14ac:dyDescent="0.25">
      <c r="A36" s="49"/>
      <c r="B36" s="60"/>
      <c r="C36" s="61"/>
    </row>
    <row r="37" spans="1:5" x14ac:dyDescent="0.25">
      <c r="A37" s="49"/>
      <c r="B37" s="62"/>
      <c r="C37" s="51"/>
    </row>
    <row r="38" spans="1:5" x14ac:dyDescent="0.25">
      <c r="A38" s="49"/>
      <c r="B38" s="102" t="s">
        <v>62</v>
      </c>
      <c r="C38" s="103"/>
    </row>
    <row r="39" spans="1:5" x14ac:dyDescent="0.25">
      <c r="A39" s="49"/>
      <c r="B39" s="62"/>
      <c r="C39" s="51"/>
    </row>
    <row r="40" spans="1:5" x14ac:dyDescent="0.25">
      <c r="A40" s="49"/>
      <c r="B40" s="63" t="s">
        <v>43</v>
      </c>
      <c r="C40" s="64">
        <f>+'FEBRERO 2017'!F48+'FEBRERO 2017'!F49+'FEBRERO 2017'!F50+'FEBRERO 2017'!F51+'FEBRERO 2017'!F52+'FEBRERO 2017'!F53+'FEBRERO 2017'!F55+'FEBRERO 2017'!F56+'FEBRERO 2017'!F57+'FEBRERO 2017'!F58+'FEBRERO 2017'!F59+'FEBRERO 2017'!F60+'FEBRERO 2017'!F61+'FEBRERO 2017'!F62+'FEBRERO 2017'!F63+'FEBRERO 2017'!F64+'FEBRERO 2017'!F65+'FEBRERO 2017'!F66+'FEBRERO 2017'!F67+'FEBRERO 2017'!F68+'FEBRERO 2017'!F69+'FEBRERO 2017'!F70+'FEBRERO 2017'!F71+'FEBRERO 2017'!F72+'FEBRERO 2017'!F73</f>
        <v>1609852.4899999998</v>
      </c>
    </row>
    <row r="41" spans="1:5" x14ac:dyDescent="0.25">
      <c r="A41" s="49"/>
      <c r="B41" s="63" t="s">
        <v>63</v>
      </c>
      <c r="C41" s="64">
        <f>+'FEBRERO 2017'!F38+'FEBRERO 2017'!F39+'FEBRERO 2017'!F40+'FEBRERO 2017'!F41+'FEBRERO 2017'!F42+'FEBRERO 2017'!F43+'FEBRERO 2017'!F44+'FEBRERO 2017'!F45+'FEBRERO 2017'!F46+'FEBRERO 2017'!F47</f>
        <v>601506.44999999995</v>
      </c>
    </row>
    <row r="42" spans="1:5" x14ac:dyDescent="0.25">
      <c r="A42" s="49"/>
      <c r="B42" s="63" t="s">
        <v>64</v>
      </c>
      <c r="C42" s="64">
        <f>+'FEBRERO 2017'!F31+'FEBRERO 2017'!F32+'FEBRERO 2017'!F33+'FEBRERO 2017'!F34+'FEBRERO 2017'!F35+'FEBRERO 2017'!F36+'FEBRERO 2017'!F37</f>
        <v>552014.72</v>
      </c>
    </row>
    <row r="43" spans="1:5" x14ac:dyDescent="0.25">
      <c r="A43" s="49"/>
      <c r="B43" s="63" t="s">
        <v>46</v>
      </c>
      <c r="C43" s="64">
        <f>+'FEBRERO 2017'!F29+'FEBRERO 2017'!F30</f>
        <v>176188.72</v>
      </c>
    </row>
    <row r="44" spans="1:5" x14ac:dyDescent="0.25">
      <c r="A44" s="49"/>
      <c r="B44" s="63" t="s">
        <v>65</v>
      </c>
      <c r="C44" s="64">
        <f>+'FEBRERO 2017'!F10+'FEBRERO 2017'!F11+'FEBRERO 2017'!F12+'FEBRERO 2017'!F13+'FEBRERO 2017'!F14+'FEBRERO 2017'!F15+'FEBRERO 2017'!F16+'FEBRERO 2017'!F17+'FEBRERO 2017'!F18+'FEBRERO 2017'!F19+'FEBRERO 2017'!F20+'FEBRERO 2017'!F21+'FEBRERO 2017'!F22+'FEBRERO 2017'!F23+'FEBRERO 2017'!F24+'FEBRERO 2017'!F25+'FEBRERO 2017'!F26+'FEBRERO 2017'!F27+'FEBRERO 2017'!F28</f>
        <v>1702770.17</v>
      </c>
    </row>
    <row r="45" spans="1:5" x14ac:dyDescent="0.25">
      <c r="A45" s="49"/>
      <c r="B45" s="52"/>
      <c r="C45" s="69">
        <f>SUM(C40:C44)</f>
        <v>4642332.5499999989</v>
      </c>
      <c r="E45" s="67"/>
    </row>
    <row r="46" spans="1:5" ht="15.75" thickBot="1" x14ac:dyDescent="0.3">
      <c r="A46" s="65"/>
      <c r="B46" s="95" t="s">
        <v>66</v>
      </c>
      <c r="C46" s="96"/>
      <c r="E46" s="67"/>
    </row>
    <row r="47" spans="1:5" ht="15.75" x14ac:dyDescent="0.25">
      <c r="A47" s="1"/>
      <c r="B47" s="66"/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 2017</vt:lpstr>
      <vt:lpstr>RESUMEN FEBRERO 2017</vt:lpstr>
      <vt:lpstr>'FEBRERO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 A Informacion</cp:lastModifiedBy>
  <cp:lastPrinted>2017-03-02T18:37:23Z</cp:lastPrinted>
  <dcterms:created xsi:type="dcterms:W3CDTF">2013-06-04T22:03:57Z</dcterms:created>
  <dcterms:modified xsi:type="dcterms:W3CDTF">2018-01-15T19:16:27Z</dcterms:modified>
</cp:coreProperties>
</file>