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DICIEMBRE 2017" sheetId="3" r:id="rId1"/>
    <sheet name="RESUMEN DICIEMBRE 2017" sheetId="4" r:id="rId2"/>
  </sheets>
  <definedNames>
    <definedName name="_xlnm.Print_Titles" localSheetId="0">'DICIEMBRE 2017'!$1:$9</definedName>
  </definedNames>
  <calcPr calcId="144525"/>
</workbook>
</file>

<file path=xl/calcChain.xml><?xml version="1.0" encoding="utf-8"?>
<calcChain xmlns="http://schemas.openxmlformats.org/spreadsheetml/2006/main">
  <c r="F59" i="3" l="1"/>
  <c r="F70" i="3"/>
  <c r="C40" i="4" l="1"/>
  <c r="C41" i="4"/>
  <c r="C42" i="4"/>
  <c r="C43" i="4"/>
  <c r="C44" i="4"/>
  <c r="F71" i="3" l="1"/>
  <c r="L32" i="3" l="1"/>
  <c r="L35" i="3"/>
  <c r="L41" i="3"/>
  <c r="L37" i="3"/>
  <c r="C45" i="4"/>
  <c r="C29" i="4" l="1"/>
  <c r="C26" i="4" l="1"/>
  <c r="C31" i="4" l="1"/>
  <c r="C48" i="4"/>
</calcChain>
</file>

<file path=xl/sharedStrings.xml><?xml version="1.0" encoding="utf-8"?>
<sst xmlns="http://schemas.openxmlformats.org/spreadsheetml/2006/main" count="290" uniqueCount="167">
  <si>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</si>
  <si>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</si>
  <si>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</si>
  <si>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</si>
  <si>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</si>
  <si>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</si>
  <si>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</si>
  <si>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</si>
  <si>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</si>
  <si>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</si>
  <si>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</si>
  <si>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</si>
  <si>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</si>
  <si>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</si>
  <si>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</si>
  <si>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</si>
  <si>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</si>
  <si>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</si>
  <si>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</si>
  <si>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</si>
  <si>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</si>
  <si>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</si>
  <si>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</si>
  <si>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</si>
  <si>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</si>
  <si>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</si>
  <si>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</si>
  <si>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</si>
  <si>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</si>
  <si>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</si>
  <si>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</si>
  <si>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</si>
  <si>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</si>
  <si>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</si>
  <si>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</si>
  <si>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</si>
  <si>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</si>
  <si>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</si>
  <si>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</si>
  <si>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</si>
  <si>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</si>
  <si>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</si>
  <si>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</si>
  <si>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</si>
  <si>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</si>
  <si>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</si>
  <si>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</si>
  <si>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</si>
  <si>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</si>
  <si>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</si>
  <si>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</si>
  <si>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</si>
  <si>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</si>
  <si>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</si>
  <si>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</si>
  <si>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</si>
  <si>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</si>
  <si>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</si>
  <si>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</si>
  <si>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</si>
  <si>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</si>
  <si>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</si>
  <si>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</si>
  <si>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</si>
  <si>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</si>
  <si>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</si>
  <si>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</si>
  <si>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</si>
  <si>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A010010011500722381</t>
  </si>
  <si>
    <t>A010010011500722382</t>
  </si>
  <si>
    <t>A010010011500727779</t>
  </si>
  <si>
    <t>A010010011500727778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</si>
  <si>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</si>
  <si>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</si>
  <si>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</si>
  <si>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</si>
  <si>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</si>
  <si>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</si>
  <si>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</si>
  <si>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</si>
  <si>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</si>
  <si>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</si>
  <si>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</si>
  <si>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</si>
  <si>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JULIO 2017</t>
  </si>
  <si>
    <t>PENDIENTE FACTURA ENERGIA ELECTRICA AL MES DE AGOSTO 2017</t>
  </si>
  <si>
    <t>PENDIENTE FACTURA ENERGIA ELECTRICA AL MES DE SEPTIEMBRE 2017</t>
  </si>
  <si>
    <t>A010010011500733061</t>
  </si>
  <si>
    <t>A010010011500733013</t>
  </si>
  <si>
    <t>A010010011501927977</t>
  </si>
  <si>
    <t>PENDIENTE FACTURA ENERGIA ELECTRICA AL MES DE OCTUBRE 2017</t>
  </si>
  <si>
    <t>A010010011500738576</t>
  </si>
  <si>
    <t>A010010011500738577</t>
  </si>
  <si>
    <t>BOSQUESA</t>
  </si>
  <si>
    <t>PENDIENTE FACTURA POR EL SERVICIO DE PUBLICIDAD JULIO 2017</t>
  </si>
  <si>
    <t>A010010011501892896</t>
  </si>
  <si>
    <t>A010010011501905153</t>
  </si>
  <si>
    <t>PENDIENTE FACTURA POR EL SERVICIO DE PUBLICIDAD AGOSTO 2017</t>
  </si>
  <si>
    <t>A010010011501916355</t>
  </si>
  <si>
    <t>PENDIENTE FACTURA POR EL SERVICIO DE PUBLICIDAD SEPTIEMBRE 2017</t>
  </si>
  <si>
    <t>PENDIENTE FACTURA POR EL SERVICIO DE PUBLICIDAD OCTUBRE 2017</t>
  </si>
  <si>
    <r>
      <t>CUENTAS POR PAGAR CORTADAS AL</t>
    </r>
    <r>
      <rPr>
        <b/>
        <sz val="11"/>
        <color theme="1"/>
        <rFont val="Calibri"/>
        <family val="2"/>
        <scheme val="minor"/>
      </rPr>
      <t>: 31/12/2017</t>
    </r>
  </si>
  <si>
    <t xml:space="preserve">RELACION DE FACTURAS PENDIENTES DE PAGO AL: 31 de Diciembre 2017 </t>
  </si>
  <si>
    <t>FECHA: 31/12/2017</t>
  </si>
  <si>
    <t>A010010011500744216</t>
  </si>
  <si>
    <t>PENDIENTE FACTURA ENERGIA ELECTRICA AL MES DE NOVIEMBRE 2017</t>
  </si>
  <si>
    <t>A010010011500744217</t>
  </si>
  <si>
    <t>A020010011500001680</t>
  </si>
  <si>
    <t xml:space="preserve">PENDIENTE FACTURA POR LA COMPRA DE REPUESTOS PARA LOS EQUIPOS DE AREAS VERDES DE LA INSTITUCION </t>
  </si>
  <si>
    <t>A010010011500000294</t>
  </si>
  <si>
    <t>KOOR CARIBE</t>
  </si>
  <si>
    <t xml:space="preserve">PENDIENTE FACTURA POR LA COMPRA DE HERRAMIENTAS PARA SER UTILIZADAS EN DIVERSAS AREAS DEL DEPTO DE HORTICULTURA </t>
  </si>
  <si>
    <t>A010010011500002943</t>
  </si>
  <si>
    <t>ACTUALIDADES HOME CENTER</t>
  </si>
  <si>
    <t>PENDIENTE FACTURA POR LA COMPRA DE UTENSILIOS DE COCINA PARA SER UTILIZADOS EN LA INSTITUCION</t>
  </si>
  <si>
    <t>A030010011500010098</t>
  </si>
  <si>
    <t>CECOMSA</t>
  </si>
  <si>
    <t>PENDIENTE FACTURA POR LA COMPRA DE EQUIPOS DE INFORMATICA PARA SER UTILIZADOS EN LA INSTITUCION</t>
  </si>
  <si>
    <t>A010090041500003672</t>
  </si>
  <si>
    <t>FERRETERIA AMERICANA</t>
  </si>
  <si>
    <t>PENDIENTE FACTURA POR LA COMPRA DE MATERIALES DECORATIVOS QUE FUERON UTILIZADOS PARA EL AGASAJO NAVIDEÑO EL 15/12/17</t>
  </si>
  <si>
    <t>A010010011500072965</t>
  </si>
  <si>
    <t>FV-02-2006180</t>
  </si>
  <si>
    <t>AGUA CRYSTAL</t>
  </si>
  <si>
    <t>PENDIENTE FACTURA POR LA COMPRA DE 52 BOTELLONES DE AGUA PURIFICADA 5 GLS</t>
  </si>
  <si>
    <t>PENDIENTE FACTURA POR LA COMPRA DE 10 BOTELLONES DE AGUA PURIFICADA 5 GLS</t>
  </si>
  <si>
    <t>FV-02-2006181</t>
  </si>
  <si>
    <t>A010010011500072966</t>
  </si>
  <si>
    <t>A010010011500073121</t>
  </si>
  <si>
    <t>FV-02-2009253</t>
  </si>
  <si>
    <t>PENDIENTE FACTURA POR LA COMPRA DE 43 BOTELLONES DE AGUA PURIFICADA 5 GLS</t>
  </si>
  <si>
    <t>PENDIENTE FACTURA POR LA COMPRA DE 57 BOTELLONES DE AGUA PURIFICADA 5 GLS</t>
  </si>
  <si>
    <t>FV-02-2012650</t>
  </si>
  <si>
    <t>A010010011500073326</t>
  </si>
  <si>
    <t>A010010011500073472</t>
  </si>
  <si>
    <t>FV-02-2015248</t>
  </si>
  <si>
    <t>PENDIENTE FACTURA POR LA COMPRA DE 62 BOTELLONES DE AGUA PURIFICADA 5 GLS</t>
  </si>
  <si>
    <t>116276-2017</t>
  </si>
  <si>
    <t>LUIS GABRIEL DE LA ROSA PEREZ</t>
  </si>
  <si>
    <t>PAGO DE INDEMNIZACION Y VACACIONES QUIEN LABORO EN ESTA INSTITUCION DESDE EL 01/11/16 HASTA 14/11/17 COMO JARDINERO</t>
  </si>
  <si>
    <t>116317-2017</t>
  </si>
  <si>
    <t>PAGO DE VACACIONES QUIEN LABORO EN ESTA INSTITUCION DESDE EL 01/05/17 HASTA 13/11/17 COMO CHOFER I</t>
  </si>
  <si>
    <t>ALFONZO LAZALA VELEZ</t>
  </si>
  <si>
    <t>115956-2017</t>
  </si>
  <si>
    <t>LEONCIO BIENVENIDO PEREZ</t>
  </si>
  <si>
    <t>PAGO DE VACACIONES QUIEN LABORO EN ESTA INSTITUCION DESDE EL 01/05/10 HASTA 01/08/17 COMO JARDINERO</t>
  </si>
  <si>
    <t>PAGO DE INDEMNIZACION Y VACACIONES QUIEN LABORO EN ESTA INSTITUCION DESDE EL 01/04/08 HASTA 03/11/17 COMO CONSERJE</t>
  </si>
  <si>
    <t>JOSEFINA MARIA GARCIA DE ABREU</t>
  </si>
  <si>
    <t>115952-2017</t>
  </si>
  <si>
    <t>TOTAL DICIEMBRE 2017</t>
  </si>
  <si>
    <t>PENDIENTE FACTURA DEL SERVICIO PLAN FLOTILLAS E INTERNET, DICIEMBRE 2017</t>
  </si>
  <si>
    <t>PENDIENTE FACTURA POR EL SERVICIO DE TELEFONO, INTERNET, FAX Y PUBLICIDAD, DICIEMBRE 2017</t>
  </si>
  <si>
    <t>A020010011500313902</t>
  </si>
  <si>
    <t>A010010011501954486</t>
  </si>
  <si>
    <t>A010010011501950487</t>
  </si>
  <si>
    <t>A020010011500313874</t>
  </si>
  <si>
    <t>A010010011501939186</t>
  </si>
  <si>
    <t>PENDIENTE FACTURA POR EL SERVICIO DE PUBLICIDAD NOVIEMBRE 2017</t>
  </si>
  <si>
    <t>TOTAL A NOVIEMBRE 2017</t>
  </si>
  <si>
    <t>A010010031500056547</t>
  </si>
  <si>
    <t>SEGUROS BANRESERVAS</t>
  </si>
  <si>
    <t>PENDIENTE FACTURA DE LA POLIZA DE VEHICULOS MOTOR FLOTILLA NO. 2-2-502-0060587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</si>
  <si>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</si>
  <si>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</si>
  <si>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</si>
  <si>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A020010011500313504</t>
  </si>
  <si>
    <t>PENDIENTE FACTURA POR COMPRA DE DOS EQUIPOS Y EL SERVICIO DE CELULARES AL DIRECTOR Y SUBDIRECTORA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</si>
</sst>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zoomScale="78" zoomScaleNormal="78" workbookViewId="0">
      <selection activeCell="D62" sqref="D62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98" t="s">
        <v>0</v>
      </c>
      <c r="C1" s="98"/>
      <c r="D1" s="98"/>
      <c r="E1" s="98"/>
      <c r="F1" s="98"/>
      <c r="G1" s="98"/>
      <c r="H1" s="56"/>
      <c r="I1" s="56"/>
      <c r="J1" s="56"/>
      <c r="K1" s="56"/>
    </row>
    <row r="2" spans="1:11" ht="15.6" x14ac:dyDescent="0.3">
      <c r="A2" s="56"/>
      <c r="B2" s="99" t="s">
        <v>6</v>
      </c>
      <c r="C2" s="99"/>
      <c r="D2" s="99"/>
      <c r="E2" s="99"/>
      <c r="F2" s="99"/>
      <c r="G2" s="99"/>
      <c r="H2" s="56"/>
      <c r="I2" s="56"/>
      <c r="J2" s="56"/>
      <c r="K2" s="56"/>
    </row>
    <row r="3" spans="1:11" ht="15.6" x14ac:dyDescent="0.3">
      <c r="A3" s="56"/>
      <c r="B3" s="99" t="s">
        <v>102</v>
      </c>
      <c r="C3" s="99"/>
      <c r="D3" s="99"/>
      <c r="E3" s="99"/>
      <c r="F3" s="99"/>
      <c r="G3" s="99"/>
      <c r="H3" s="56"/>
      <c r="I3" s="56"/>
      <c r="J3" s="56"/>
      <c r="K3" s="56"/>
    </row>
    <row r="4" spans="1:11" ht="15.6" x14ac:dyDescent="0.3">
      <c r="A4" s="56"/>
      <c r="B4" s="83"/>
      <c r="C4" s="56"/>
      <c r="D4" s="99" t="s">
        <v>13</v>
      </c>
      <c r="E4" s="99"/>
      <c r="F4" s="99"/>
      <c r="G4" s="56"/>
      <c r="H4" s="56"/>
      <c r="I4" s="56"/>
      <c r="J4" s="56"/>
      <c r="K4" s="56"/>
    </row>
    <row r="5" spans="1:11" ht="15.6" x14ac:dyDescent="0.3">
      <c r="A5" s="56"/>
      <c r="B5" s="101"/>
      <c r="C5" s="101"/>
      <c r="D5" s="101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9</v>
      </c>
      <c r="C6" s="68"/>
      <c r="D6" s="56"/>
      <c r="E6" s="56"/>
      <c r="F6" s="56"/>
      <c r="G6" s="100" t="s">
        <v>103</v>
      </c>
      <c r="H6" s="100"/>
      <c r="I6" s="56"/>
      <c r="J6" s="56"/>
      <c r="K6" s="56"/>
    </row>
    <row r="7" spans="1:11" ht="14.45" x14ac:dyDescent="0.3">
      <c r="A7" s="56"/>
      <c r="B7" s="67"/>
      <c r="C7" s="68"/>
      <c r="D7" s="56"/>
      <c r="E7" s="56"/>
      <c r="F7" s="56"/>
      <c r="G7" s="69"/>
      <c r="H7" s="69"/>
      <c r="I7" s="56"/>
      <c r="J7" s="56"/>
      <c r="K7" s="56"/>
    </row>
    <row r="8" spans="1:11" s="57" customFormat="1" ht="14.45" x14ac:dyDescent="0.3">
      <c r="A8" s="56"/>
      <c r="B8" s="83"/>
      <c r="C8" s="56"/>
      <c r="D8" s="56"/>
      <c r="E8" s="56"/>
      <c r="F8" s="56"/>
      <c r="G8" s="56"/>
      <c r="H8" s="56"/>
      <c r="I8" s="56"/>
      <c r="J8" s="56"/>
      <c r="K8" s="56"/>
    </row>
    <row r="9" spans="1:11" s="62" customFormat="1" ht="30" customHeight="1" x14ac:dyDescent="0.3">
      <c r="A9" s="58" t="s">
        <v>43</v>
      </c>
      <c r="B9" s="58" t="s">
        <v>43</v>
      </c>
      <c r="C9" s="59" t="s">
        <v>8</v>
      </c>
      <c r="D9" s="59" t="s">
        <v>1</v>
      </c>
      <c r="E9" s="59" t="s">
        <v>2</v>
      </c>
      <c r="F9" s="59" t="s">
        <v>3</v>
      </c>
      <c r="G9" s="60" t="s">
        <v>37</v>
      </c>
      <c r="H9" s="60" t="s">
        <v>38</v>
      </c>
      <c r="I9" s="60" t="s">
        <v>39</v>
      </c>
      <c r="J9" s="60" t="s">
        <v>40</v>
      </c>
      <c r="K9" s="61" t="s">
        <v>41</v>
      </c>
    </row>
    <row r="10" spans="1:11" s="57" customFormat="1" ht="27.6" x14ac:dyDescent="0.3">
      <c r="A10" s="15"/>
      <c r="B10" s="8" t="s">
        <v>24</v>
      </c>
      <c r="C10" s="10" t="s">
        <v>26</v>
      </c>
      <c r="D10" s="95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7" customFormat="1" ht="27.6" x14ac:dyDescent="0.3">
      <c r="A11" s="15"/>
      <c r="B11" s="8" t="s">
        <v>24</v>
      </c>
      <c r="C11" s="10">
        <v>39183</v>
      </c>
      <c r="D11" s="95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7" customFormat="1" ht="27.6" x14ac:dyDescent="0.3">
      <c r="A12" s="15"/>
      <c r="B12" s="8" t="s">
        <v>25</v>
      </c>
      <c r="C12" s="10" t="s">
        <v>27</v>
      </c>
      <c r="D12" s="95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7" customFormat="1" ht="27.6" x14ac:dyDescent="0.3">
      <c r="A13" s="15"/>
      <c r="B13" s="8">
        <v>22</v>
      </c>
      <c r="C13" s="10">
        <v>40644</v>
      </c>
      <c r="D13" s="95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7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75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7" customFormat="1" ht="14.45" x14ac:dyDescent="0.3">
      <c r="A15" s="15" t="s">
        <v>35</v>
      </c>
      <c r="B15" s="8">
        <v>2211</v>
      </c>
      <c r="C15" s="10">
        <v>41813</v>
      </c>
      <c r="D15" s="95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7" customFormat="1" ht="27.6" x14ac:dyDescent="0.3">
      <c r="A16" s="15" t="s">
        <v>33</v>
      </c>
      <c r="B16" s="14">
        <v>600329618989</v>
      </c>
      <c r="C16" s="10" t="s">
        <v>28</v>
      </c>
      <c r="D16" s="65" t="s">
        <v>23</v>
      </c>
      <c r="E16" s="7" t="s">
        <v>76</v>
      </c>
      <c r="F16" s="9">
        <v>384483.13</v>
      </c>
      <c r="G16" s="20"/>
      <c r="H16" s="20"/>
      <c r="I16" s="20"/>
      <c r="J16" s="20"/>
      <c r="K16" s="20" t="s">
        <v>42</v>
      </c>
    </row>
    <row r="17" spans="1:12" s="57" customFormat="1" ht="27.6" x14ac:dyDescent="0.3">
      <c r="A17" s="15" t="s">
        <v>34</v>
      </c>
      <c r="B17" s="14">
        <v>600918516501</v>
      </c>
      <c r="C17" s="10" t="s">
        <v>28</v>
      </c>
      <c r="D17" s="65" t="s">
        <v>23</v>
      </c>
      <c r="E17" s="7" t="s">
        <v>76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2" s="57" customFormat="1" ht="27.6" x14ac:dyDescent="0.3">
      <c r="A18" s="15" t="s">
        <v>30</v>
      </c>
      <c r="B18" s="14">
        <v>600329619408</v>
      </c>
      <c r="C18" s="10">
        <v>41943</v>
      </c>
      <c r="D18" s="65" t="s">
        <v>23</v>
      </c>
      <c r="E18" s="7" t="s">
        <v>77</v>
      </c>
      <c r="F18" s="9">
        <v>379797.13</v>
      </c>
      <c r="G18" s="20"/>
      <c r="H18" s="20"/>
      <c r="I18" s="20"/>
      <c r="J18" s="20"/>
      <c r="K18" s="20" t="s">
        <v>42</v>
      </c>
    </row>
    <row r="19" spans="1:12" s="57" customFormat="1" ht="27.6" x14ac:dyDescent="0.3">
      <c r="A19" s="15" t="s">
        <v>31</v>
      </c>
      <c r="B19" s="14">
        <v>600918516795</v>
      </c>
      <c r="C19" s="10">
        <v>41943</v>
      </c>
      <c r="D19" s="65" t="s">
        <v>23</v>
      </c>
      <c r="E19" s="7" t="s">
        <v>77</v>
      </c>
      <c r="F19" s="9">
        <v>7168.44</v>
      </c>
      <c r="G19" s="20"/>
      <c r="H19" s="20"/>
      <c r="I19" s="20"/>
      <c r="J19" s="20"/>
      <c r="K19" s="20" t="s">
        <v>42</v>
      </c>
    </row>
    <row r="20" spans="1:12" s="57" customFormat="1" ht="27.6" x14ac:dyDescent="0.3">
      <c r="A20" s="21" t="s">
        <v>32</v>
      </c>
      <c r="B20" s="14">
        <v>600329621150</v>
      </c>
      <c r="C20" s="10">
        <v>42308</v>
      </c>
      <c r="D20" s="65" t="s">
        <v>23</v>
      </c>
      <c r="E20" s="7" t="s">
        <v>78</v>
      </c>
      <c r="F20" s="9">
        <v>112688.02</v>
      </c>
      <c r="G20" s="16"/>
      <c r="H20" s="16"/>
      <c r="I20" s="16"/>
      <c r="J20" s="16"/>
      <c r="K20" s="16" t="s">
        <v>42</v>
      </c>
    </row>
    <row r="21" spans="1:12" s="57" customFormat="1" ht="30" x14ac:dyDescent="0.25">
      <c r="A21" s="21" t="s">
        <v>29</v>
      </c>
      <c r="B21" s="14">
        <v>600918518395</v>
      </c>
      <c r="C21" s="10">
        <v>42308</v>
      </c>
      <c r="D21" s="65" t="s">
        <v>23</v>
      </c>
      <c r="E21" s="7" t="s">
        <v>78</v>
      </c>
      <c r="F21" s="9">
        <v>12300.19</v>
      </c>
      <c r="G21" s="16"/>
      <c r="H21" s="16"/>
      <c r="I21" s="16"/>
      <c r="J21" s="16"/>
      <c r="K21" s="16" t="s">
        <v>42</v>
      </c>
    </row>
    <row r="22" spans="1:12" s="57" customFormat="1" ht="30" x14ac:dyDescent="0.25">
      <c r="A22" s="21" t="s">
        <v>60</v>
      </c>
      <c r="B22" s="14">
        <v>600918518487</v>
      </c>
      <c r="C22" s="10">
        <v>42308</v>
      </c>
      <c r="D22" s="65" t="s">
        <v>23</v>
      </c>
      <c r="E22" s="7" t="s">
        <v>78</v>
      </c>
      <c r="F22" s="9">
        <v>11213.04</v>
      </c>
      <c r="G22" s="16"/>
      <c r="H22" s="16"/>
      <c r="I22" s="16"/>
      <c r="J22" s="16"/>
      <c r="K22" s="16" t="s">
        <v>42</v>
      </c>
    </row>
    <row r="23" spans="1:12" s="57" customFormat="1" ht="30" x14ac:dyDescent="0.25">
      <c r="A23" s="15" t="s">
        <v>44</v>
      </c>
      <c r="B23" s="14">
        <v>600329622042</v>
      </c>
      <c r="C23" s="10">
        <v>42490</v>
      </c>
      <c r="D23" s="65" t="s">
        <v>23</v>
      </c>
      <c r="E23" s="7" t="s">
        <v>79</v>
      </c>
      <c r="F23" s="9">
        <v>357905.79</v>
      </c>
      <c r="G23" s="16"/>
      <c r="H23" s="16"/>
      <c r="I23" s="16"/>
      <c r="J23" s="16"/>
      <c r="K23" s="16" t="s">
        <v>46</v>
      </c>
    </row>
    <row r="24" spans="1:12" s="57" customFormat="1" ht="30" x14ac:dyDescent="0.25">
      <c r="A24" s="15" t="s">
        <v>45</v>
      </c>
      <c r="B24" s="14">
        <v>600918519017</v>
      </c>
      <c r="C24" s="10">
        <v>42490</v>
      </c>
      <c r="D24" s="65" t="s">
        <v>23</v>
      </c>
      <c r="E24" s="7" t="s">
        <v>79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2" s="57" customFormat="1" ht="30" x14ac:dyDescent="0.25">
      <c r="A25" s="14" t="s">
        <v>73</v>
      </c>
      <c r="B25" s="14">
        <v>600918519733</v>
      </c>
      <c r="C25" s="10">
        <v>42704</v>
      </c>
      <c r="D25" s="65" t="s">
        <v>23</v>
      </c>
      <c r="E25" s="7" t="s">
        <v>80</v>
      </c>
      <c r="F25" s="9">
        <v>6526.95</v>
      </c>
      <c r="G25" s="16"/>
      <c r="H25" s="16"/>
      <c r="I25" s="16"/>
      <c r="J25" s="16"/>
      <c r="K25" s="16" t="s">
        <v>42</v>
      </c>
    </row>
    <row r="26" spans="1:12" s="57" customFormat="1" ht="30" x14ac:dyDescent="0.25">
      <c r="A26" s="14" t="s">
        <v>74</v>
      </c>
      <c r="B26" s="14">
        <v>600329622785</v>
      </c>
      <c r="C26" s="10">
        <v>42704</v>
      </c>
      <c r="D26" s="65" t="s">
        <v>23</v>
      </c>
      <c r="E26" s="7" t="s">
        <v>80</v>
      </c>
      <c r="F26" s="9">
        <v>390291</v>
      </c>
      <c r="G26" s="16"/>
      <c r="H26" s="16"/>
      <c r="I26" s="16"/>
      <c r="J26" s="16"/>
      <c r="K26" s="16" t="s">
        <v>42</v>
      </c>
    </row>
    <row r="27" spans="1:12" ht="30" x14ac:dyDescent="0.25">
      <c r="A27" s="24" t="s">
        <v>61</v>
      </c>
      <c r="B27" s="8">
        <v>11653</v>
      </c>
      <c r="C27" s="10">
        <v>42717</v>
      </c>
      <c r="D27" s="65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2" ht="30" x14ac:dyDescent="0.25">
      <c r="A28" s="20" t="s">
        <v>66</v>
      </c>
      <c r="B28" s="20">
        <v>42</v>
      </c>
      <c r="C28" s="24">
        <v>42823</v>
      </c>
      <c r="D28" s="94" t="s">
        <v>67</v>
      </c>
      <c r="E28" s="7" t="s">
        <v>81</v>
      </c>
      <c r="F28" s="81">
        <v>22302</v>
      </c>
      <c r="G28" s="16"/>
      <c r="H28" s="16"/>
      <c r="I28" s="16"/>
      <c r="J28" s="16"/>
      <c r="K28" s="16" t="s">
        <v>46</v>
      </c>
    </row>
    <row r="29" spans="1:12" ht="30" x14ac:dyDescent="0.25">
      <c r="A29" s="20" t="s">
        <v>64</v>
      </c>
      <c r="B29" s="63">
        <v>600329623112</v>
      </c>
      <c r="C29" s="24">
        <v>42825</v>
      </c>
      <c r="D29" s="65" t="s">
        <v>23</v>
      </c>
      <c r="E29" s="7" t="s">
        <v>82</v>
      </c>
      <c r="F29" s="81">
        <v>356302.05</v>
      </c>
      <c r="G29" s="16"/>
      <c r="H29" s="64"/>
      <c r="I29" s="64"/>
      <c r="J29" s="16"/>
      <c r="K29" s="16" t="s">
        <v>42</v>
      </c>
    </row>
    <row r="30" spans="1:12" ht="30" x14ac:dyDescent="0.25">
      <c r="A30" s="20" t="s">
        <v>65</v>
      </c>
      <c r="B30" s="63">
        <v>600918520213</v>
      </c>
      <c r="C30" s="24">
        <v>42825</v>
      </c>
      <c r="D30" s="94" t="s">
        <v>23</v>
      </c>
      <c r="E30" s="7" t="s">
        <v>82</v>
      </c>
      <c r="F30" s="81">
        <v>6468.63</v>
      </c>
      <c r="G30" s="16"/>
      <c r="H30" s="16"/>
      <c r="I30" s="16"/>
      <c r="J30" s="16"/>
      <c r="K30" s="16" t="s">
        <v>42</v>
      </c>
    </row>
    <row r="31" spans="1:12" ht="30" x14ac:dyDescent="0.25">
      <c r="A31" s="20" t="s">
        <v>62</v>
      </c>
      <c r="B31" s="63">
        <v>600329623202</v>
      </c>
      <c r="C31" s="24">
        <v>42855</v>
      </c>
      <c r="D31" s="65" t="s">
        <v>23</v>
      </c>
      <c r="E31" s="7" t="s">
        <v>83</v>
      </c>
      <c r="F31" s="81">
        <v>401931.76</v>
      </c>
      <c r="G31" s="16"/>
      <c r="H31" s="16"/>
      <c r="I31" s="16"/>
      <c r="J31" s="16"/>
      <c r="K31" s="16" t="s">
        <v>42</v>
      </c>
    </row>
    <row r="32" spans="1:12" ht="30" x14ac:dyDescent="0.25">
      <c r="A32" s="20" t="s">
        <v>63</v>
      </c>
      <c r="B32" s="63">
        <v>600918520306</v>
      </c>
      <c r="C32" s="24">
        <v>42855</v>
      </c>
      <c r="D32" s="94" t="s">
        <v>23</v>
      </c>
      <c r="E32" s="7" t="s">
        <v>83</v>
      </c>
      <c r="F32" s="81">
        <v>12460.6</v>
      </c>
      <c r="G32" s="16"/>
      <c r="H32" s="16"/>
      <c r="I32" s="16"/>
      <c r="J32" s="16"/>
      <c r="K32" s="16" t="s">
        <v>42</v>
      </c>
      <c r="L32" s="17" t="e">
        <f>+F32+F31+#REF!+F30+F29+F28+F27+F26+F25+F24+F23+F22+F21+F20+F19+F18+F17+F16+F15+F14+F13+F12+F11+F10</f>
        <v>#REF!</v>
      </c>
    </row>
    <row r="33" spans="1:12" ht="30" x14ac:dyDescent="0.25">
      <c r="A33" s="85" t="s">
        <v>95</v>
      </c>
      <c r="B33" s="86">
        <v>105</v>
      </c>
      <c r="C33" s="87">
        <v>42944</v>
      </c>
      <c r="D33" s="90" t="s">
        <v>72</v>
      </c>
      <c r="E33" s="88" t="s">
        <v>94</v>
      </c>
      <c r="F33" s="89">
        <v>30656.400000000001</v>
      </c>
      <c r="G33" s="16"/>
      <c r="H33" s="16"/>
      <c r="I33" s="16"/>
      <c r="J33" s="16"/>
      <c r="K33" s="16" t="s">
        <v>46</v>
      </c>
      <c r="L33" s="17"/>
    </row>
    <row r="34" spans="1:12" ht="30" x14ac:dyDescent="0.25">
      <c r="A34" s="20" t="s">
        <v>68</v>
      </c>
      <c r="B34" s="63">
        <v>600329623581</v>
      </c>
      <c r="C34" s="24">
        <v>42947</v>
      </c>
      <c r="D34" s="65" t="s">
        <v>23</v>
      </c>
      <c r="E34" s="7" t="s">
        <v>84</v>
      </c>
      <c r="F34" s="81">
        <v>430965.87</v>
      </c>
      <c r="G34" s="16"/>
      <c r="H34" s="16"/>
      <c r="I34" s="16"/>
      <c r="J34" s="16"/>
      <c r="K34" s="16" t="s">
        <v>42</v>
      </c>
    </row>
    <row r="35" spans="1:12" ht="30" x14ac:dyDescent="0.25">
      <c r="A35" s="20" t="s">
        <v>69</v>
      </c>
      <c r="B35" s="63">
        <v>600918520686</v>
      </c>
      <c r="C35" s="24">
        <v>42947</v>
      </c>
      <c r="D35" s="94" t="s">
        <v>23</v>
      </c>
      <c r="E35" s="7" t="s">
        <v>84</v>
      </c>
      <c r="F35" s="81">
        <v>9317.7199999999993</v>
      </c>
      <c r="G35" s="16"/>
      <c r="H35" s="16"/>
      <c r="I35" s="16"/>
      <c r="J35" s="16"/>
      <c r="K35" s="16" t="s">
        <v>42</v>
      </c>
      <c r="L35" s="17">
        <f>+F34+F35</f>
        <v>440283.58999999997</v>
      </c>
    </row>
    <row r="36" spans="1:12" ht="30" x14ac:dyDescent="0.25">
      <c r="A36" s="85" t="s">
        <v>96</v>
      </c>
      <c r="B36" s="86">
        <v>106</v>
      </c>
      <c r="C36" s="87">
        <v>42975</v>
      </c>
      <c r="D36" s="90" t="s">
        <v>72</v>
      </c>
      <c r="E36" s="88" t="s">
        <v>97</v>
      </c>
      <c r="F36" s="89">
        <v>30656.400000000001</v>
      </c>
      <c r="G36" s="16"/>
      <c r="H36" s="16"/>
      <c r="I36" s="16"/>
      <c r="J36" s="16"/>
      <c r="K36" s="16" t="s">
        <v>42</v>
      </c>
      <c r="L36" s="17"/>
    </row>
    <row r="37" spans="1:12" ht="30" x14ac:dyDescent="0.25">
      <c r="A37" s="20" t="s">
        <v>70</v>
      </c>
      <c r="B37" s="63">
        <v>600918520771</v>
      </c>
      <c r="C37" s="24">
        <v>42978</v>
      </c>
      <c r="D37" s="65" t="s">
        <v>23</v>
      </c>
      <c r="E37" s="7" t="s">
        <v>85</v>
      </c>
      <c r="F37" s="81">
        <v>8510.68</v>
      </c>
      <c r="G37" s="16"/>
      <c r="H37" s="16"/>
      <c r="I37" s="16"/>
      <c r="J37" s="16"/>
      <c r="K37" s="16" t="s">
        <v>42</v>
      </c>
      <c r="L37" s="17">
        <f>+F37+F38</f>
        <v>446203.67</v>
      </c>
    </row>
    <row r="38" spans="1:12" ht="30" x14ac:dyDescent="0.25">
      <c r="A38" s="20" t="s">
        <v>71</v>
      </c>
      <c r="B38" s="63">
        <v>600329623678</v>
      </c>
      <c r="C38" s="24">
        <v>42978</v>
      </c>
      <c r="D38" s="94" t="s">
        <v>23</v>
      </c>
      <c r="E38" s="7" t="s">
        <v>85</v>
      </c>
      <c r="F38" s="81">
        <v>437692.99</v>
      </c>
      <c r="G38" s="16"/>
      <c r="H38" s="16"/>
      <c r="I38" s="16"/>
      <c r="J38" s="16"/>
      <c r="K38" s="16" t="s">
        <v>42</v>
      </c>
    </row>
    <row r="39" spans="1:12" ht="30" x14ac:dyDescent="0.25">
      <c r="A39" s="85" t="s">
        <v>98</v>
      </c>
      <c r="B39" s="86">
        <v>107</v>
      </c>
      <c r="C39" s="87">
        <v>43006</v>
      </c>
      <c r="D39" s="90" t="s">
        <v>72</v>
      </c>
      <c r="E39" s="88" t="s">
        <v>99</v>
      </c>
      <c r="F39" s="89">
        <v>30656.400000000001</v>
      </c>
      <c r="G39" s="16"/>
      <c r="H39" s="16"/>
      <c r="I39" s="16"/>
      <c r="J39" s="16" t="s">
        <v>42</v>
      </c>
      <c r="K39" s="16"/>
    </row>
    <row r="40" spans="1:12" ht="30" x14ac:dyDescent="0.25">
      <c r="A40" s="20" t="s">
        <v>87</v>
      </c>
      <c r="B40" s="63">
        <v>600329623767</v>
      </c>
      <c r="C40" s="24">
        <v>43008</v>
      </c>
      <c r="D40" s="65" t="s">
        <v>23</v>
      </c>
      <c r="E40" s="7" t="s">
        <v>86</v>
      </c>
      <c r="F40" s="81">
        <v>403870.43</v>
      </c>
      <c r="G40" s="16"/>
      <c r="H40" s="16"/>
      <c r="I40" s="16"/>
      <c r="J40" s="16" t="s">
        <v>42</v>
      </c>
      <c r="K40" s="16"/>
    </row>
    <row r="41" spans="1:12" ht="30" x14ac:dyDescent="0.25">
      <c r="A41" s="20" t="s">
        <v>88</v>
      </c>
      <c r="B41" s="63">
        <v>600918520868</v>
      </c>
      <c r="C41" s="24">
        <v>43008</v>
      </c>
      <c r="D41" s="94" t="s">
        <v>23</v>
      </c>
      <c r="E41" s="7" t="s">
        <v>86</v>
      </c>
      <c r="F41" s="81">
        <v>7395.41</v>
      </c>
      <c r="G41" s="16"/>
      <c r="H41" s="16"/>
      <c r="I41" s="16"/>
      <c r="J41" s="16" t="s">
        <v>42</v>
      </c>
      <c r="K41" s="16"/>
      <c r="L41" s="17" t="e">
        <f>+#REF!+F40+F41</f>
        <v>#REF!</v>
      </c>
    </row>
    <row r="42" spans="1:12" ht="30" x14ac:dyDescent="0.25">
      <c r="A42" s="20" t="s">
        <v>115</v>
      </c>
      <c r="B42" s="63">
        <v>75793</v>
      </c>
      <c r="C42" s="24">
        <v>43032</v>
      </c>
      <c r="D42" s="7" t="s">
        <v>116</v>
      </c>
      <c r="E42" s="7" t="s">
        <v>117</v>
      </c>
      <c r="F42" s="84">
        <v>427014.09</v>
      </c>
      <c r="G42" s="16"/>
      <c r="H42" s="16"/>
      <c r="I42" s="16" t="s">
        <v>42</v>
      </c>
      <c r="J42" s="16"/>
      <c r="K42" s="16"/>
      <c r="L42" s="17"/>
    </row>
    <row r="43" spans="1:12" ht="30" x14ac:dyDescent="0.25">
      <c r="A43" s="85" t="s">
        <v>89</v>
      </c>
      <c r="B43" s="86">
        <v>108</v>
      </c>
      <c r="C43" s="87">
        <v>43036</v>
      </c>
      <c r="D43" s="90" t="s">
        <v>72</v>
      </c>
      <c r="E43" s="88" t="s">
        <v>100</v>
      </c>
      <c r="F43" s="91">
        <v>23576.400000000001</v>
      </c>
      <c r="G43" s="16"/>
      <c r="H43" s="16"/>
      <c r="I43" s="16" t="s">
        <v>42</v>
      </c>
      <c r="J43" s="16"/>
      <c r="K43" s="16"/>
      <c r="L43" s="17"/>
    </row>
    <row r="44" spans="1:12" ht="30" x14ac:dyDescent="0.25">
      <c r="A44" s="20" t="s">
        <v>91</v>
      </c>
      <c r="B44" s="63">
        <v>600329623851</v>
      </c>
      <c r="C44" s="24">
        <v>43039</v>
      </c>
      <c r="D44" s="65" t="s">
        <v>23</v>
      </c>
      <c r="E44" s="7" t="s">
        <v>90</v>
      </c>
      <c r="F44" s="84">
        <v>380440.43</v>
      </c>
      <c r="G44" s="16"/>
      <c r="H44" s="16" t="s">
        <v>42</v>
      </c>
      <c r="I44" s="16"/>
      <c r="J44" s="16"/>
      <c r="K44" s="16"/>
      <c r="L44" s="17"/>
    </row>
    <row r="45" spans="1:12" ht="30" x14ac:dyDescent="0.25">
      <c r="A45" s="20" t="s">
        <v>92</v>
      </c>
      <c r="B45" s="63">
        <v>600918520957</v>
      </c>
      <c r="C45" s="24">
        <v>43039</v>
      </c>
      <c r="D45" s="94" t="s">
        <v>23</v>
      </c>
      <c r="E45" s="7" t="s">
        <v>90</v>
      </c>
      <c r="F45" s="84">
        <v>7395.41</v>
      </c>
      <c r="G45" s="16"/>
      <c r="H45" s="16" t="s">
        <v>42</v>
      </c>
      <c r="I45" s="16"/>
      <c r="J45" s="16"/>
      <c r="K45" s="16"/>
      <c r="L45" s="17"/>
    </row>
    <row r="46" spans="1:12" ht="45" x14ac:dyDescent="0.25">
      <c r="A46" s="20" t="s">
        <v>24</v>
      </c>
      <c r="B46" s="20" t="s">
        <v>148</v>
      </c>
      <c r="C46" s="10">
        <v>43042</v>
      </c>
      <c r="D46" s="65" t="s">
        <v>147</v>
      </c>
      <c r="E46" s="7" t="s">
        <v>146</v>
      </c>
      <c r="F46" s="9">
        <v>81229.350000000006</v>
      </c>
      <c r="G46" s="16"/>
      <c r="H46" s="16" t="s">
        <v>42</v>
      </c>
      <c r="I46" s="16"/>
      <c r="J46" s="16"/>
      <c r="K46" s="16"/>
      <c r="L46" s="57"/>
    </row>
    <row r="47" spans="1:12" ht="30" x14ac:dyDescent="0.25">
      <c r="A47" s="15" t="s">
        <v>121</v>
      </c>
      <c r="B47" s="20" t="s">
        <v>122</v>
      </c>
      <c r="C47" s="10">
        <v>43046</v>
      </c>
      <c r="D47" s="65" t="s">
        <v>123</v>
      </c>
      <c r="E47" s="7" t="s">
        <v>124</v>
      </c>
      <c r="F47" s="9">
        <v>2340</v>
      </c>
      <c r="G47" s="16"/>
      <c r="H47" s="16" t="s">
        <v>42</v>
      </c>
      <c r="I47" s="16"/>
      <c r="J47" s="16"/>
      <c r="K47" s="16"/>
    </row>
    <row r="48" spans="1:12" ht="30" x14ac:dyDescent="0.25">
      <c r="A48" s="15" t="s">
        <v>127</v>
      </c>
      <c r="B48" s="20" t="s">
        <v>126</v>
      </c>
      <c r="C48" s="10">
        <v>43046</v>
      </c>
      <c r="D48" s="65" t="s">
        <v>123</v>
      </c>
      <c r="E48" s="7" t="s">
        <v>125</v>
      </c>
      <c r="F48" s="9">
        <v>450</v>
      </c>
      <c r="G48" s="16"/>
      <c r="H48" s="16" t="s">
        <v>42</v>
      </c>
      <c r="I48" s="16"/>
      <c r="J48" s="16"/>
      <c r="K48" s="16"/>
    </row>
    <row r="49" spans="1:11" ht="45" x14ac:dyDescent="0.25">
      <c r="A49" s="20" t="s">
        <v>24</v>
      </c>
      <c r="B49" s="71" t="s">
        <v>143</v>
      </c>
      <c r="C49" s="93">
        <v>43046</v>
      </c>
      <c r="D49" s="15" t="s">
        <v>144</v>
      </c>
      <c r="E49" s="7" t="s">
        <v>145</v>
      </c>
      <c r="F49" s="9">
        <v>18689.43</v>
      </c>
      <c r="G49" s="16"/>
      <c r="H49" s="16" t="s">
        <v>42</v>
      </c>
      <c r="I49" s="16"/>
      <c r="J49" s="16"/>
      <c r="K49" s="16"/>
    </row>
    <row r="50" spans="1:11" ht="30" x14ac:dyDescent="0.25">
      <c r="A50" s="15" t="s">
        <v>128</v>
      </c>
      <c r="B50" s="20" t="s">
        <v>129</v>
      </c>
      <c r="C50" s="10">
        <v>43053</v>
      </c>
      <c r="D50" s="65" t="s">
        <v>123</v>
      </c>
      <c r="E50" s="7" t="s">
        <v>130</v>
      </c>
      <c r="F50" s="9">
        <v>1935</v>
      </c>
      <c r="G50" s="16"/>
      <c r="H50" s="16" t="s">
        <v>42</v>
      </c>
      <c r="I50" s="16"/>
      <c r="J50" s="16"/>
      <c r="K50" s="16"/>
    </row>
    <row r="51" spans="1:11" ht="45" x14ac:dyDescent="0.25">
      <c r="A51" s="20" t="s">
        <v>24</v>
      </c>
      <c r="B51" s="20" t="s">
        <v>137</v>
      </c>
      <c r="C51" s="10">
        <v>43053</v>
      </c>
      <c r="D51" s="65" t="s">
        <v>138</v>
      </c>
      <c r="E51" s="7" t="s">
        <v>139</v>
      </c>
      <c r="F51" s="9">
        <v>15229.81</v>
      </c>
      <c r="G51" s="16"/>
      <c r="H51" s="16" t="s">
        <v>42</v>
      </c>
      <c r="I51" s="16"/>
      <c r="J51" s="16"/>
      <c r="K51" s="16"/>
    </row>
    <row r="52" spans="1:11" ht="45" x14ac:dyDescent="0.25">
      <c r="A52" s="20" t="s">
        <v>24</v>
      </c>
      <c r="B52" s="20" t="s">
        <v>140</v>
      </c>
      <c r="C52" s="10">
        <v>43055</v>
      </c>
      <c r="D52" s="65" t="s">
        <v>142</v>
      </c>
      <c r="E52" s="7" t="s">
        <v>141</v>
      </c>
      <c r="F52" s="9">
        <v>5814.49</v>
      </c>
      <c r="G52" s="16"/>
      <c r="H52" s="16" t="s">
        <v>42</v>
      </c>
      <c r="I52" s="16"/>
      <c r="J52" s="16"/>
      <c r="K52" s="16"/>
    </row>
    <row r="53" spans="1:11" ht="30" x14ac:dyDescent="0.25">
      <c r="A53" s="15" t="s">
        <v>133</v>
      </c>
      <c r="B53" s="20" t="s">
        <v>132</v>
      </c>
      <c r="C53" s="10">
        <v>43061</v>
      </c>
      <c r="D53" s="65" t="s">
        <v>123</v>
      </c>
      <c r="E53" s="7" t="s">
        <v>131</v>
      </c>
      <c r="F53" s="9">
        <v>2565</v>
      </c>
      <c r="G53" s="16"/>
      <c r="H53" s="16" t="s">
        <v>42</v>
      </c>
      <c r="I53" s="16"/>
      <c r="J53" s="16"/>
      <c r="K53" s="16"/>
    </row>
    <row r="54" spans="1:11" ht="30" x14ac:dyDescent="0.25">
      <c r="A54" s="15" t="s">
        <v>134</v>
      </c>
      <c r="B54" s="20" t="s">
        <v>135</v>
      </c>
      <c r="C54" s="10">
        <v>43067</v>
      </c>
      <c r="D54" s="65" t="s">
        <v>123</v>
      </c>
      <c r="E54" s="7" t="s">
        <v>136</v>
      </c>
      <c r="F54" s="9">
        <v>2790</v>
      </c>
      <c r="G54" s="16"/>
      <c r="H54" s="16" t="s">
        <v>42</v>
      </c>
      <c r="I54" s="16"/>
      <c r="J54" s="16"/>
      <c r="K54" s="16"/>
    </row>
    <row r="55" spans="1:11" ht="30" x14ac:dyDescent="0.25">
      <c r="A55" s="85" t="s">
        <v>156</v>
      </c>
      <c r="B55" s="86">
        <v>109</v>
      </c>
      <c r="C55" s="87">
        <v>43067</v>
      </c>
      <c r="D55" s="90" t="s">
        <v>72</v>
      </c>
      <c r="E55" s="88" t="s">
        <v>157</v>
      </c>
      <c r="F55" s="91">
        <v>23576.400000000001</v>
      </c>
      <c r="G55" s="16"/>
      <c r="H55" s="16" t="s">
        <v>42</v>
      </c>
      <c r="I55" s="16"/>
      <c r="J55" s="16"/>
      <c r="K55" s="16"/>
    </row>
    <row r="56" spans="1:11" ht="30" x14ac:dyDescent="0.25">
      <c r="A56" s="20" t="s">
        <v>165</v>
      </c>
      <c r="B56" s="63">
        <v>1</v>
      </c>
      <c r="C56" s="24">
        <v>43067</v>
      </c>
      <c r="D56" s="65" t="s">
        <v>72</v>
      </c>
      <c r="E56" s="7" t="s">
        <v>166</v>
      </c>
      <c r="F56" s="84">
        <v>62911.42</v>
      </c>
      <c r="G56" s="16"/>
      <c r="H56" s="16" t="s">
        <v>42</v>
      </c>
      <c r="I56" s="16"/>
      <c r="J56" s="16"/>
      <c r="K56" s="16"/>
    </row>
    <row r="57" spans="1:11" ht="30" x14ac:dyDescent="0.25">
      <c r="A57" s="20" t="s">
        <v>104</v>
      </c>
      <c r="B57" s="63">
        <v>600329623945</v>
      </c>
      <c r="C57" s="24">
        <v>43069</v>
      </c>
      <c r="D57" s="65" t="s">
        <v>23</v>
      </c>
      <c r="E57" s="7" t="s">
        <v>105</v>
      </c>
      <c r="F57" s="84">
        <v>399184.43</v>
      </c>
      <c r="G57" s="16"/>
      <c r="H57" s="16" t="s">
        <v>42</v>
      </c>
      <c r="I57" s="20"/>
      <c r="J57" s="20"/>
      <c r="K57" s="20"/>
    </row>
    <row r="58" spans="1:11" ht="30" x14ac:dyDescent="0.25">
      <c r="A58" s="20" t="s">
        <v>106</v>
      </c>
      <c r="B58" s="63">
        <v>600918521011</v>
      </c>
      <c r="C58" s="24">
        <v>43069</v>
      </c>
      <c r="D58" s="94" t="s">
        <v>23</v>
      </c>
      <c r="E58" s="7" t="s">
        <v>105</v>
      </c>
      <c r="F58" s="84">
        <v>7366.25</v>
      </c>
      <c r="G58" s="16"/>
      <c r="H58" s="16" t="s">
        <v>42</v>
      </c>
      <c r="I58" s="20"/>
      <c r="J58" s="20"/>
      <c r="K58" s="20"/>
    </row>
    <row r="59" spans="1:11" x14ac:dyDescent="0.25">
      <c r="A59" s="102" t="s">
        <v>158</v>
      </c>
      <c r="B59" s="102"/>
      <c r="C59" s="102"/>
      <c r="D59" s="102"/>
      <c r="E59" s="102"/>
      <c r="F59" s="92">
        <f>SUM(F10:F58)</f>
        <v>5506408.6399999997</v>
      </c>
      <c r="G59" s="72"/>
      <c r="H59" s="72"/>
      <c r="I59" s="72"/>
      <c r="J59" s="72"/>
      <c r="K59" s="72"/>
    </row>
    <row r="60" spans="1:11" ht="45" x14ac:dyDescent="0.25">
      <c r="A60" s="20" t="s">
        <v>109</v>
      </c>
      <c r="B60" s="63">
        <v>22420</v>
      </c>
      <c r="C60" s="24">
        <v>43076</v>
      </c>
      <c r="D60" s="94" t="s">
        <v>110</v>
      </c>
      <c r="E60" s="7" t="s">
        <v>111</v>
      </c>
      <c r="F60" s="84">
        <v>226285.07</v>
      </c>
      <c r="G60" s="16" t="s">
        <v>42</v>
      </c>
      <c r="H60" s="16"/>
      <c r="I60" s="20"/>
      <c r="J60" s="20"/>
      <c r="K60" s="20"/>
    </row>
    <row r="61" spans="1:11" ht="45" x14ac:dyDescent="0.25">
      <c r="A61" s="20" t="s">
        <v>118</v>
      </c>
      <c r="B61" s="63">
        <v>14803</v>
      </c>
      <c r="C61" s="24">
        <v>43080</v>
      </c>
      <c r="D61" s="94" t="s">
        <v>119</v>
      </c>
      <c r="E61" s="7" t="s">
        <v>120</v>
      </c>
      <c r="F61" s="84">
        <v>2388.58</v>
      </c>
      <c r="G61" s="16" t="s">
        <v>42</v>
      </c>
      <c r="H61" s="16"/>
      <c r="I61" s="20"/>
      <c r="J61" s="20"/>
      <c r="K61" s="20"/>
    </row>
    <row r="62" spans="1:11" ht="45" x14ac:dyDescent="0.25">
      <c r="A62" s="20" t="s">
        <v>107</v>
      </c>
      <c r="B62" s="63">
        <v>13575</v>
      </c>
      <c r="C62" s="24">
        <v>43081</v>
      </c>
      <c r="D62" s="94" t="s">
        <v>93</v>
      </c>
      <c r="E62" s="7" t="s">
        <v>108</v>
      </c>
      <c r="F62" s="84">
        <v>68223.37</v>
      </c>
      <c r="G62" s="16" t="s">
        <v>42</v>
      </c>
      <c r="H62" s="16"/>
      <c r="I62" s="20"/>
      <c r="J62" s="20"/>
      <c r="K62" s="20"/>
    </row>
    <row r="63" spans="1:11" ht="45" x14ac:dyDescent="0.25">
      <c r="A63" s="20" t="s">
        <v>162</v>
      </c>
      <c r="B63" s="63">
        <v>1071</v>
      </c>
      <c r="C63" s="24">
        <v>43083</v>
      </c>
      <c r="D63" s="94" t="s">
        <v>163</v>
      </c>
      <c r="E63" s="7" t="s">
        <v>164</v>
      </c>
      <c r="F63" s="84">
        <v>5748.37</v>
      </c>
      <c r="G63" s="16" t="s">
        <v>42</v>
      </c>
      <c r="H63" s="16"/>
      <c r="I63" s="20"/>
      <c r="J63" s="20"/>
      <c r="K63" s="20"/>
    </row>
    <row r="64" spans="1:11" ht="30" x14ac:dyDescent="0.25">
      <c r="A64" s="20" t="s">
        <v>159</v>
      </c>
      <c r="B64" s="63">
        <v>1627685</v>
      </c>
      <c r="C64" s="24">
        <v>43084</v>
      </c>
      <c r="D64" s="94" t="s">
        <v>160</v>
      </c>
      <c r="E64" s="7" t="s">
        <v>161</v>
      </c>
      <c r="F64" s="84">
        <v>189207.3</v>
      </c>
      <c r="G64" s="16" t="s">
        <v>42</v>
      </c>
      <c r="H64" s="16"/>
      <c r="I64" s="20"/>
      <c r="J64" s="20"/>
      <c r="K64" s="20"/>
    </row>
    <row r="65" spans="1:11" ht="30" x14ac:dyDescent="0.25">
      <c r="A65" s="20" t="s">
        <v>112</v>
      </c>
      <c r="B65" s="63">
        <v>2945</v>
      </c>
      <c r="C65" s="24">
        <v>43091</v>
      </c>
      <c r="D65" s="94" t="s">
        <v>113</v>
      </c>
      <c r="E65" s="7" t="s">
        <v>114</v>
      </c>
      <c r="F65" s="84">
        <v>61147.13</v>
      </c>
      <c r="G65" s="16" t="s">
        <v>42</v>
      </c>
      <c r="H65" s="16"/>
      <c r="I65" s="20"/>
      <c r="J65" s="20"/>
      <c r="K65" s="20"/>
    </row>
    <row r="66" spans="1:11" ht="30" x14ac:dyDescent="0.25">
      <c r="A66" s="15" t="s">
        <v>152</v>
      </c>
      <c r="B66" s="20">
        <v>20</v>
      </c>
      <c r="C66" s="10">
        <v>43097</v>
      </c>
      <c r="D66" s="65" t="s">
        <v>72</v>
      </c>
      <c r="E66" s="7" t="s">
        <v>150</v>
      </c>
      <c r="F66" s="9">
        <v>52733.83</v>
      </c>
      <c r="G66" s="16" t="s">
        <v>42</v>
      </c>
      <c r="H66" s="16"/>
      <c r="I66" s="20"/>
      <c r="J66" s="20"/>
      <c r="K66" s="20"/>
    </row>
    <row r="67" spans="1:11" ht="30" x14ac:dyDescent="0.25">
      <c r="A67" s="15" t="s">
        <v>153</v>
      </c>
      <c r="B67" s="20">
        <v>110</v>
      </c>
      <c r="C67" s="10">
        <v>43097</v>
      </c>
      <c r="D67" s="65" t="s">
        <v>72</v>
      </c>
      <c r="E67" s="7" t="s">
        <v>151</v>
      </c>
      <c r="F67" s="9">
        <v>64660.81</v>
      </c>
      <c r="G67" s="16" t="s">
        <v>42</v>
      </c>
      <c r="H67" s="16"/>
      <c r="I67" s="20"/>
      <c r="J67" s="20"/>
      <c r="K67" s="20"/>
    </row>
    <row r="68" spans="1:11" ht="30" x14ac:dyDescent="0.25">
      <c r="A68" s="15" t="s">
        <v>154</v>
      </c>
      <c r="B68" s="20">
        <v>86</v>
      </c>
      <c r="C68" s="10">
        <v>43097</v>
      </c>
      <c r="D68" s="65" t="s">
        <v>72</v>
      </c>
      <c r="E68" s="7" t="s">
        <v>151</v>
      </c>
      <c r="F68" s="9">
        <v>1828.66</v>
      </c>
      <c r="G68" s="16" t="s">
        <v>42</v>
      </c>
      <c r="H68" s="16"/>
      <c r="I68" s="20"/>
      <c r="J68" s="20"/>
      <c r="K68" s="20"/>
    </row>
    <row r="69" spans="1:11" ht="30" x14ac:dyDescent="0.25">
      <c r="A69" s="15" t="s">
        <v>155</v>
      </c>
      <c r="B69" s="20">
        <v>8</v>
      </c>
      <c r="C69" s="10">
        <v>43097</v>
      </c>
      <c r="D69" s="65" t="s">
        <v>72</v>
      </c>
      <c r="E69" s="7" t="s">
        <v>151</v>
      </c>
      <c r="F69" s="9">
        <v>1382.45</v>
      </c>
      <c r="G69" s="16" t="s">
        <v>42</v>
      </c>
      <c r="H69" s="16"/>
      <c r="I69" s="20"/>
      <c r="J69" s="20"/>
      <c r="K69" s="20"/>
    </row>
    <row r="70" spans="1:11" x14ac:dyDescent="0.25">
      <c r="A70" s="73"/>
      <c r="B70" s="74"/>
      <c r="C70" s="75"/>
      <c r="D70" s="76" t="s">
        <v>149</v>
      </c>
      <c r="E70" s="77"/>
      <c r="F70" s="78">
        <f>SUM(F60:F69)</f>
        <v>673605.57</v>
      </c>
      <c r="G70" s="74"/>
      <c r="H70" s="74"/>
      <c r="I70" s="74"/>
      <c r="J70" s="74"/>
      <c r="K70" s="74"/>
    </row>
    <row r="71" spans="1:11" x14ac:dyDescent="0.25">
      <c r="A71" s="15"/>
      <c r="B71" s="20"/>
      <c r="C71" s="10"/>
      <c r="D71" s="65"/>
      <c r="E71" s="7"/>
      <c r="F71" s="70">
        <f>+F59+F70</f>
        <v>6180014.21</v>
      </c>
      <c r="G71" s="71"/>
      <c r="H71" s="71"/>
      <c r="I71" s="71"/>
      <c r="J71" s="71"/>
      <c r="K71" s="71"/>
    </row>
    <row r="72" spans="1:11" x14ac:dyDescent="0.25">
      <c r="A72" s="22"/>
      <c r="B72" s="23"/>
      <c r="C72" s="11"/>
      <c r="D72" s="12"/>
      <c r="E72" s="13"/>
      <c r="F72" s="25"/>
      <c r="G72" s="51"/>
      <c r="H72" s="51"/>
      <c r="I72" s="51"/>
      <c r="J72" s="51"/>
      <c r="K72" s="51"/>
    </row>
    <row r="73" spans="1:11" x14ac:dyDescent="0.25">
      <c r="A73" s="22"/>
      <c r="B73" s="23"/>
      <c r="C73" s="11"/>
      <c r="D73" s="12"/>
      <c r="E73" s="13"/>
      <c r="F73" s="25"/>
      <c r="G73" s="51"/>
      <c r="H73" s="51"/>
      <c r="I73" s="51"/>
      <c r="J73" s="51"/>
      <c r="K73" s="51"/>
    </row>
    <row r="74" spans="1:11" x14ac:dyDescent="0.25">
      <c r="B74" s="2" t="s">
        <v>12</v>
      </c>
      <c r="C74" s="6"/>
      <c r="D74" s="6"/>
      <c r="E74" s="4" t="s">
        <v>11</v>
      </c>
      <c r="F74" s="96" t="s">
        <v>10</v>
      </c>
      <c r="G74" s="96"/>
    </row>
    <row r="75" spans="1:11" x14ac:dyDescent="0.25">
      <c r="B75" s="3"/>
      <c r="C75" s="5" t="s">
        <v>7</v>
      </c>
      <c r="D75" s="5"/>
      <c r="E75" s="3" t="s">
        <v>4</v>
      </c>
      <c r="F75" s="97" t="s">
        <v>5</v>
      </c>
      <c r="G75" s="97"/>
    </row>
    <row r="76" spans="1:11" x14ac:dyDescent="0.25">
      <c r="F76" s="17"/>
    </row>
    <row r="77" spans="1:11" x14ac:dyDescent="0.25">
      <c r="B77" s="82"/>
      <c r="F77" s="17"/>
    </row>
    <row r="78" spans="1:11" x14ac:dyDescent="0.25">
      <c r="B78" s="82"/>
      <c r="F78" s="17"/>
    </row>
    <row r="79" spans="1:11" x14ac:dyDescent="0.25">
      <c r="B79" s="82"/>
      <c r="F79" s="17"/>
    </row>
    <row r="80" spans="1:11" x14ac:dyDescent="0.25">
      <c r="B80" s="82"/>
      <c r="F80" s="17"/>
    </row>
    <row r="81" spans="2:6" x14ac:dyDescent="0.25">
      <c r="B81" s="82"/>
      <c r="F81" s="17"/>
    </row>
    <row r="82" spans="2:6" x14ac:dyDescent="0.25">
      <c r="B82" s="82"/>
      <c r="F82" s="17"/>
    </row>
    <row r="83" spans="2:6" x14ac:dyDescent="0.25">
      <c r="B83" s="82"/>
      <c r="F83" s="17"/>
    </row>
  </sheetData>
  <mergeCells count="9">
    <mergeCell ref="F74:G74"/>
    <mergeCell ref="F75:G75"/>
    <mergeCell ref="B1:G1"/>
    <mergeCell ref="B2:G2"/>
    <mergeCell ref="B3:G3"/>
    <mergeCell ref="G6:H6"/>
    <mergeCell ref="D4:F4"/>
    <mergeCell ref="B5:D5"/>
    <mergeCell ref="A59:E59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13" zoomScale="70" zoomScaleNormal="70" workbookViewId="0">
      <selection activeCell="B24" sqref="B24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05" t="s">
        <v>0</v>
      </c>
      <c r="B16" s="106"/>
      <c r="C16" s="107"/>
    </row>
    <row r="17" spans="1:5" ht="14.45" x14ac:dyDescent="0.3">
      <c r="A17" s="105" t="s">
        <v>47</v>
      </c>
      <c r="B17" s="106"/>
      <c r="C17" s="107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08" t="s">
        <v>48</v>
      </c>
      <c r="C20" s="109"/>
    </row>
    <row r="21" spans="1:5" ht="14.45" x14ac:dyDescent="0.3">
      <c r="A21" s="31"/>
      <c r="B21" s="108" t="s">
        <v>49</v>
      </c>
      <c r="C21" s="109"/>
    </row>
    <row r="22" spans="1:5" ht="14.45" x14ac:dyDescent="0.3">
      <c r="A22" s="34"/>
      <c r="B22" s="35"/>
      <c r="C22" s="36"/>
    </row>
    <row r="23" spans="1:5" ht="14.45" x14ac:dyDescent="0.3">
      <c r="A23" s="37"/>
      <c r="B23" s="108" t="s">
        <v>101</v>
      </c>
      <c r="C23" s="109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+'DICIEMBRE 2017'!F71</f>
        <v>6180014.21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+'DICIEMBRE 2017'!F59</f>
        <v>5506408.6399999997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+C26-C29</f>
        <v>673605.5700000003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ht="14.45" x14ac:dyDescent="0.3">
      <c r="A36" s="37"/>
      <c r="B36" s="48"/>
      <c r="C36" s="49"/>
    </row>
    <row r="37" spans="1:5" ht="14.45" x14ac:dyDescent="0.3">
      <c r="A37" s="37"/>
      <c r="B37" s="50"/>
      <c r="C37" s="39"/>
    </row>
    <row r="38" spans="1:5" ht="14.45" x14ac:dyDescent="0.3">
      <c r="A38" s="37"/>
      <c r="B38" s="110" t="s">
        <v>55</v>
      </c>
      <c r="C38" s="111"/>
    </row>
    <row r="39" spans="1:5" ht="14.45" x14ac:dyDescent="0.3">
      <c r="A39" s="37"/>
      <c r="B39" s="50"/>
      <c r="C39" s="39"/>
    </row>
    <row r="40" spans="1:5" ht="14.45" x14ac:dyDescent="0.3">
      <c r="A40" s="37"/>
      <c r="B40" s="51" t="s">
        <v>37</v>
      </c>
      <c r="C40" s="79" t="e">
        <f>+'DICIEMBRE 2017'!F47+'DICIEMBRE 2017'!F48+'DICIEMBRE 2017'!F50+'DICIEMBRE 2017'!F53+'DICIEMBRE 2017'!F54+'DICIEMBRE 2017'!#REF!+'DICIEMBRE 2017'!#REF!+'DICIEMBRE 2017'!F66+'DICIEMBRE 2017'!F67+'DICIEMBRE 2017'!F68+'DICIEMBRE 2017'!F69</f>
        <v>#REF!</v>
      </c>
    </row>
    <row r="41" spans="1:5" ht="14.45" x14ac:dyDescent="0.3">
      <c r="A41" s="37"/>
      <c r="B41" s="51" t="s">
        <v>56</v>
      </c>
      <c r="C41" s="79" t="e">
        <f>+'DICIEMBRE 2017'!#REF!+'DICIEMBRE 2017'!#REF!+'DICIEMBRE 2017'!F43+'DICIEMBRE 2017'!F44+'DICIEMBRE 2017'!F45</f>
        <v>#REF!</v>
      </c>
    </row>
    <row r="42" spans="1:5" ht="14.45" x14ac:dyDescent="0.3">
      <c r="A42" s="37"/>
      <c r="B42" s="51" t="s">
        <v>57</v>
      </c>
      <c r="C42" s="79">
        <f>+'DICIEMBRE 2017'!F39+'DICIEMBRE 2017'!F40+'DICIEMBRE 2017'!F41</f>
        <v>441922.24</v>
      </c>
    </row>
    <row r="43" spans="1:5" ht="14.45" x14ac:dyDescent="0.3">
      <c r="A43" s="37"/>
      <c r="B43" s="51" t="s">
        <v>40</v>
      </c>
      <c r="C43" s="80">
        <f>+'DICIEMBRE 2017'!F36+'DICIEMBRE 2017'!F37+'DICIEMBRE 2017'!F38</f>
        <v>476860.07</v>
      </c>
    </row>
    <row r="44" spans="1:5" ht="14.45" x14ac:dyDescent="0.3">
      <c r="A44" s="37"/>
      <c r="B44" s="51" t="s">
        <v>58</v>
      </c>
      <c r="C44" s="79">
        <f>+'DICIEMBRE 2017'!F35+'DICIEMBRE 2017'!F34+'DICIEMBRE 2017'!F33+'DICIEMBRE 2017'!F32+'DICIEMBRE 2017'!F31+'DICIEMBRE 2017'!F30+'DICIEMBRE 2017'!F29+'DICIEMBRE 2017'!F28+'DICIEMBRE 2017'!F27+'DICIEMBRE 2017'!F26+'DICIEMBRE 2017'!F25+'DICIEMBRE 2017'!F24+'DICIEMBRE 2017'!F23+'DICIEMBRE 2017'!F22+'DICIEMBRE 2017'!F21+'DICIEMBRE 2017'!F20+'DICIEMBRE 2017'!F19+'DICIEMBRE 2017'!F18+'DICIEMBRE 2017'!F17+'DICIEMBRE 2017'!F16+'DICIEMBRE 2017'!F15+'DICIEMBRE 2017'!F14+'DICIEMBRE 2017'!F13+'DICIEMBRE 2017'!F12+'DICIEMBRE 2017'!F11+'DICIEMBRE 2017'!F10</f>
        <v>3125118.42</v>
      </c>
    </row>
    <row r="45" spans="1:5" ht="14.45" x14ac:dyDescent="0.3">
      <c r="A45" s="37"/>
      <c r="B45" s="40"/>
      <c r="C45" s="55" t="e">
        <f>SUM(C40:C44)</f>
        <v>#REF!</v>
      </c>
      <c r="E45" s="54"/>
    </row>
    <row r="46" spans="1:5" thickBot="1" x14ac:dyDescent="0.35">
      <c r="A46" s="52"/>
      <c r="B46" s="103" t="s">
        <v>59</v>
      </c>
      <c r="C46" s="104"/>
      <c r="E46" s="54"/>
    </row>
    <row r="47" spans="1:5" ht="15.6" x14ac:dyDescent="0.3">
      <c r="A47" s="1"/>
      <c r="B47" s="53"/>
    </row>
    <row r="48" spans="1:5" x14ac:dyDescent="0.25">
      <c r="C48" s="54" t="e">
        <f>+C26-C45</f>
        <v>#REF!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 2017</vt:lpstr>
      <vt:lpstr>RESUMEN DICIEMBRE 2017</vt:lpstr>
      <vt:lpstr>'DICIEMBRE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2018-01-03T13:11:23Z</cp:lastPrinted>
  <dcterms:created xsi:type="dcterms:W3CDTF">2013-06-04T22:03:57Z</dcterms:created>
  <dcterms:modified xsi:type="dcterms:W3CDTF">2018-01-16T13:24:16Z</dcterms:modified>
</cp:coreProperties>
</file>