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xr:revisionPtr revIDLastSave="0" documentId="8_{902877C1-652D-4E25-983E-27C7AB3F14CC}" xr6:coauthVersionLast="47" xr6:coauthVersionMax="47" xr10:uidLastSave="{00000000-0000-0000-0000-000000000000}"/>
  <bookViews>
    <workbookView xWindow="-120" yWindow="-120" windowWidth="20730" windowHeight="11040" xr2:uid="{92E91B63-7981-4F40-A4F6-63846E145FE9}"/>
  </bookViews>
  <sheets>
    <sheet name="P1 Presupuesto Aprobado" sheetId="1" r:id="rId1"/>
  </sheets>
  <externalReferences>
    <externalReference r:id="rId2"/>
  </externalReferences>
  <definedNames>
    <definedName name="_xlnm.Print_Titles" localSheetId="0">'P1 Presupuesto Aprobado'!$1:$9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5" i="1" l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7" i="1"/>
  <c r="B27" i="1"/>
  <c r="C26" i="1"/>
  <c r="B26" i="1"/>
  <c r="C25" i="1"/>
  <c r="B25" i="1"/>
  <c r="C24" i="1"/>
  <c r="B24" i="1"/>
  <c r="C23" i="1"/>
  <c r="B23" i="1"/>
  <c r="C22" i="1"/>
  <c r="B22" i="1"/>
  <c r="C20" i="1"/>
  <c r="B20" i="1"/>
  <c r="C19" i="1"/>
  <c r="B19" i="1"/>
  <c r="C18" i="1"/>
  <c r="B18" i="1"/>
  <c r="C16" i="1"/>
  <c r="B16" i="1"/>
  <c r="C15" i="1"/>
  <c r="B15" i="1"/>
  <c r="C13" i="1"/>
  <c r="B13" i="1"/>
  <c r="C12" i="1"/>
  <c r="B12" i="1"/>
  <c r="B11" i="1" s="1"/>
  <c r="C55" i="1" l="1"/>
  <c r="B55" i="1"/>
  <c r="B28" i="1"/>
  <c r="B86" i="1" s="1"/>
  <c r="B17" i="1"/>
  <c r="C17" i="1"/>
  <c r="C11" i="1"/>
  <c r="C28" i="1"/>
  <c r="C86" i="1" s="1"/>
</calcChain>
</file>

<file path=xl/sharedStrings.xml><?xml version="1.0" encoding="utf-8"?>
<sst xmlns="http://schemas.openxmlformats.org/spreadsheetml/2006/main" count="91" uniqueCount="91">
  <si>
    <t>JARDIN BOTANICO NACIONAL DR. RAFAEL M. MOSCOSO</t>
  </si>
  <si>
    <t>Año 2025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</si>
  <si>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</si>
  <si>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</si>
  <si>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</si>
  <si>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</si>
  <si>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</si>
  <si>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</si>
  <si>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</si>
  <si>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</si>
  <si>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</si>
  <si>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</si>
  <si>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</si>
  <si>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</si>
  <si>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</si>
  <si>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</si>
  <si>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</si>
  <si>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</si>
  <si>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</si>
  <si>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2.2.4 TRASNPORTE Y ALMACENA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</si>
  <si>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</si>
  <si>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</si>
  <si>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</si>
  <si>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</si>
  <si>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</si>
  <si>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</si>
  <si>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</si>
  <si>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</si>
  <si>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</si>
  <si>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</si>
  <si>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</si>
  <si>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</si>
  <si>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</si>
  <si>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</si>
  <si>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</si>
  <si>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</si>
  <si>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</si>
  <si>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</si>
  <si>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</si>
  <si>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</si>
  <si>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</si>
  <si>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</si>
  <si>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</si>
  <si>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</si>
  <si>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</si>
  <si>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</si>
  <si>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</si>
  <si>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</si>
  <si>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</si>
  <si>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</si>
  <si>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</si>
  <si>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2.4.7 TRANSFERENCIAS CORRIENTES AL SECTOR EXTERNO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</si>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</sst>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0" fillId="3" borderId="0" xfId="0" applyFill="1"/>
    <xf numFmtId="43" fontId="2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43" fontId="0" fillId="3" borderId="0" xfId="0" applyNumberFormat="1" applyFill="1"/>
    <xf numFmtId="0" fontId="0" fillId="0" borderId="0" xfId="0" applyAlignment="1">
      <alignment horizontal="left" indent="2"/>
    </xf>
    <xf numFmtId="4" fontId="0" fillId="0" borderId="0" xfId="0" applyNumberFormat="1"/>
    <xf numFmtId="4" fontId="0" fillId="3" borderId="0" xfId="0" applyNumberFormat="1" applyFill="1"/>
    <xf numFmtId="0" fontId="0" fillId="3" borderId="0" xfId="0" applyFill="1" applyAlignment="1">
      <alignment horizontal="left" indent="2"/>
    </xf>
    <xf numFmtId="43" fontId="0" fillId="0" borderId="0" xfId="1" applyFont="1"/>
    <xf numFmtId="4" fontId="3" fillId="0" borderId="0" xfId="0" applyNumberFormat="1" applyFont="1"/>
    <xf numFmtId="43" fontId="0" fillId="0" borderId="0" xfId="0" applyNumberFormat="1"/>
    <xf numFmtId="164" fontId="3" fillId="4" borderId="0" xfId="0" applyNumberFormat="1" applyFont="1" applyFill="1"/>
    <xf numFmtId="0" fontId="8" fillId="5" borderId="5" xfId="0" applyFont="1" applyFill="1" applyBorder="1" applyAlignment="1">
      <alignment vertical="center"/>
    </xf>
    <xf numFmtId="43" fontId="3" fillId="4" borderId="5" xfId="1" applyFont="1" applyFill="1" applyBorder="1"/>
    <xf numFmtId="43" fontId="3" fillId="5" borderId="5" xfId="1" applyFont="1" applyFill="1" applyBorder="1"/>
    <xf numFmtId="0" fontId="3" fillId="0" borderId="0" xfId="0" applyFon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7</xdr:row>
      <xdr:rowOff>123821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77D317-B585-40FD-8AA7-B9C2A000E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57350" cy="16573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la%20Presupuesto%20y%20ejecucion%20presupuestaria%20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 "/>
      <sheetName val="P3 Ejecucion "/>
      <sheetName val="Progra. Fisica-Finananciera 4"/>
      <sheetName val="Progra. Fisica-Financiera 5"/>
    </sheetNames>
    <sheetDataSet>
      <sheetData sheetId="0"/>
      <sheetData sheetId="1">
        <row r="13">
          <cell r="D13">
            <v>115557529</v>
          </cell>
          <cell r="E13">
            <v>114993274</v>
          </cell>
        </row>
        <row r="14">
          <cell r="D14">
            <v>22204000</v>
          </cell>
          <cell r="E14">
            <v>22446000</v>
          </cell>
        </row>
        <row r="15">
          <cell r="D15">
            <v>6150000</v>
          </cell>
          <cell r="E15">
            <v>6150000</v>
          </cell>
        </row>
        <row r="16">
          <cell r="D16">
            <v>12962645</v>
          </cell>
          <cell r="E16">
            <v>13284900</v>
          </cell>
        </row>
        <row r="18">
          <cell r="D18">
            <v>10675826</v>
          </cell>
          <cell r="E18">
            <v>10675826</v>
          </cell>
        </row>
        <row r="19">
          <cell r="D19">
            <v>300000</v>
          </cell>
          <cell r="E19">
            <v>300000</v>
          </cell>
        </row>
        <row r="20">
          <cell r="D20">
            <v>1567856</v>
          </cell>
          <cell r="E20">
            <v>1567856</v>
          </cell>
        </row>
        <row r="21">
          <cell r="D21">
            <v>24450</v>
          </cell>
          <cell r="E21">
            <v>24450</v>
          </cell>
        </row>
        <row r="22">
          <cell r="D22">
            <v>1470960</v>
          </cell>
          <cell r="E22">
            <v>1470960</v>
          </cell>
        </row>
        <row r="23">
          <cell r="D23">
            <v>1450000</v>
          </cell>
          <cell r="E23">
            <v>1450000</v>
          </cell>
        </row>
        <row r="24">
          <cell r="D24">
            <v>100000</v>
          </cell>
          <cell r="E24">
            <v>100000</v>
          </cell>
        </row>
        <row r="25">
          <cell r="D25">
            <v>6371990</v>
          </cell>
          <cell r="E25">
            <v>6421990</v>
          </cell>
        </row>
        <row r="26">
          <cell r="D26">
            <v>3367997</v>
          </cell>
          <cell r="E26">
            <v>3446247</v>
          </cell>
        </row>
        <row r="28">
          <cell r="D28">
            <v>1755166</v>
          </cell>
          <cell r="E28">
            <v>1626916</v>
          </cell>
        </row>
        <row r="29">
          <cell r="D29">
            <v>2331790</v>
          </cell>
          <cell r="E29">
            <v>2331790</v>
          </cell>
        </row>
        <row r="30">
          <cell r="D30">
            <v>2844282</v>
          </cell>
          <cell r="E30">
            <v>2844282</v>
          </cell>
        </row>
        <row r="31">
          <cell r="D31">
            <v>27044</v>
          </cell>
          <cell r="E31">
            <v>27044</v>
          </cell>
        </row>
        <row r="32">
          <cell r="D32">
            <v>476640</v>
          </cell>
          <cell r="E32">
            <v>476640</v>
          </cell>
        </row>
        <row r="33">
          <cell r="D33">
            <v>640427</v>
          </cell>
          <cell r="E33">
            <v>640427</v>
          </cell>
        </row>
        <row r="34">
          <cell r="D34">
            <v>7270700</v>
          </cell>
          <cell r="E34">
            <v>7270700</v>
          </cell>
        </row>
        <row r="36">
          <cell r="D36">
            <v>8144235</v>
          </cell>
          <cell r="E36">
            <v>8144235</v>
          </cell>
        </row>
        <row r="54">
          <cell r="D54">
            <v>938050</v>
          </cell>
          <cell r="E54">
            <v>938050</v>
          </cell>
        </row>
        <row r="55">
          <cell r="D55">
            <v>174000</v>
          </cell>
          <cell r="E55">
            <v>174000</v>
          </cell>
        </row>
        <row r="56">
          <cell r="D56">
            <v>10000</v>
          </cell>
          <cell r="E56">
            <v>10000</v>
          </cell>
        </row>
        <row r="58">
          <cell r="D58">
            <v>1840663</v>
          </cell>
          <cell r="E58">
            <v>1840663</v>
          </cell>
        </row>
        <row r="59">
          <cell r="D59">
            <v>2000</v>
          </cell>
          <cell r="E59">
            <v>2000</v>
          </cell>
        </row>
        <row r="60">
          <cell r="D60">
            <v>521750</v>
          </cell>
          <cell r="E60">
            <v>521750</v>
          </cell>
        </row>
        <row r="61">
          <cell r="D61">
            <v>100000</v>
          </cell>
          <cell r="E61">
            <v>100000</v>
          </cell>
        </row>
        <row r="62">
          <cell r="D62">
            <v>20000</v>
          </cell>
          <cell r="E62">
            <v>20000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1A313-7447-49D5-833D-298ED3D3793A}">
  <dimension ref="A3:N97"/>
  <sheetViews>
    <sheetView showGridLines="0" tabSelected="1" zoomScaleNormal="100" workbookViewId="0">
      <selection activeCell="A17" sqref="A17"/>
    </sheetView>
  </sheetViews>
  <sheetFormatPr baseColWidth="10" defaultColWidth="11.42578125" defaultRowHeight="15" x14ac:dyDescent="0.25"/>
  <cols>
    <col min="1" max="1" width="105.85546875" customWidth="1"/>
    <col min="2" max="2" width="17.5703125" style="24" customWidth="1"/>
    <col min="3" max="3" width="16.7109375" style="24" customWidth="1"/>
    <col min="4" max="4" width="15.140625" bestFit="1" customWidth="1"/>
    <col min="5" max="5" width="15.28515625" customWidth="1"/>
    <col min="10" max="10" width="13.42578125" customWidth="1"/>
  </cols>
  <sheetData>
    <row r="3" spans="1:14" ht="28.5" customHeight="1" x14ac:dyDescent="0.25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.75" x14ac:dyDescent="0.25">
      <c r="A4" s="4" t="s">
        <v>1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customHeight="1" x14ac:dyDescent="0.25">
      <c r="A5" s="7" t="s">
        <v>2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customHeight="1" x14ac:dyDescent="0.25">
      <c r="A6" s="7" t="s">
        <v>3</v>
      </c>
      <c r="B6" s="8"/>
      <c r="C6" s="8"/>
      <c r="D6" s="10"/>
      <c r="E6" s="9"/>
      <c r="F6" s="9"/>
      <c r="G6" s="9"/>
      <c r="H6" s="9"/>
      <c r="I6" s="9"/>
      <c r="J6" s="9"/>
      <c r="K6" s="9"/>
      <c r="L6" s="9"/>
      <c r="M6" s="9"/>
      <c r="N6" s="9"/>
    </row>
    <row r="8" spans="1:14" ht="15" customHeight="1" x14ac:dyDescent="0.25">
      <c r="A8" s="11" t="s">
        <v>4</v>
      </c>
      <c r="B8" s="12" t="s">
        <v>5</v>
      </c>
      <c r="C8" s="12" t="s">
        <v>6</v>
      </c>
      <c r="D8" s="13"/>
    </row>
    <row r="9" spans="1:14" ht="23.25" customHeight="1" x14ac:dyDescent="0.25">
      <c r="A9" s="11"/>
      <c r="B9" s="14"/>
      <c r="C9" s="14"/>
      <c r="D9" s="13"/>
    </row>
    <row r="10" spans="1:14" x14ac:dyDescent="0.25">
      <c r="A10" s="15" t="s">
        <v>7</v>
      </c>
      <c r="B10" s="16"/>
      <c r="C10" s="16"/>
      <c r="D10" s="13"/>
    </row>
    <row r="11" spans="1:14" x14ac:dyDescent="0.25">
      <c r="A11" s="17" t="s">
        <v>8</v>
      </c>
      <c r="B11" s="18">
        <f>SUM(B12:B16)</f>
        <v>156874174</v>
      </c>
      <c r="C11" s="18">
        <f>+C12+C13+C15+C16</f>
        <v>156874174</v>
      </c>
      <c r="D11" s="19"/>
    </row>
    <row r="12" spans="1:14" x14ac:dyDescent="0.25">
      <c r="A12" s="20" t="s">
        <v>9</v>
      </c>
      <c r="B12" s="21">
        <f>+'[1]P2 Presupuesto Aprobado-Ejec '!D13</f>
        <v>115557529</v>
      </c>
      <c r="C12" s="21">
        <f>+'[1]P2 Presupuesto Aprobado-Ejec '!E13</f>
        <v>114993274</v>
      </c>
      <c r="D12" s="22"/>
    </row>
    <row r="13" spans="1:14" x14ac:dyDescent="0.25">
      <c r="A13" s="20" t="s">
        <v>10</v>
      </c>
      <c r="B13" s="21">
        <f>+'[1]P2 Presupuesto Aprobado-Ejec '!D14</f>
        <v>22204000</v>
      </c>
      <c r="C13" s="21">
        <f>+'[1]P2 Presupuesto Aprobado-Ejec '!E14</f>
        <v>22446000</v>
      </c>
      <c r="D13" s="22"/>
    </row>
    <row r="14" spans="1:14" x14ac:dyDescent="0.25">
      <c r="A14" s="20" t="s">
        <v>11</v>
      </c>
      <c r="B14" s="21"/>
      <c r="C14" s="21"/>
      <c r="D14" s="22"/>
    </row>
    <row r="15" spans="1:14" x14ac:dyDescent="0.25">
      <c r="A15" s="20" t="s">
        <v>12</v>
      </c>
      <c r="B15" s="21">
        <f>+'[1]P2 Presupuesto Aprobado-Ejec '!D15</f>
        <v>6150000</v>
      </c>
      <c r="C15" s="21">
        <f>+'[1]P2 Presupuesto Aprobado-Ejec '!E15</f>
        <v>6150000</v>
      </c>
      <c r="D15" s="22"/>
    </row>
    <row r="16" spans="1:14" x14ac:dyDescent="0.25">
      <c r="A16" s="20" t="s">
        <v>13</v>
      </c>
      <c r="B16" s="21">
        <f>+'[1]P2 Presupuesto Aprobado-Ejec '!D16</f>
        <v>12962645</v>
      </c>
      <c r="C16" s="21">
        <f>+'[1]P2 Presupuesto Aprobado-Ejec '!E16</f>
        <v>13284900</v>
      </c>
      <c r="D16" s="22"/>
    </row>
    <row r="17" spans="1:4" x14ac:dyDescent="0.25">
      <c r="A17" s="17" t="s">
        <v>14</v>
      </c>
      <c r="B17" s="18">
        <f>SUM(B18:B27)</f>
        <v>25329079</v>
      </c>
      <c r="C17" s="18">
        <f>+C18+C19+C20+C22+C23+C24+C25+C26+C27</f>
        <v>25457329</v>
      </c>
      <c r="D17" s="13"/>
    </row>
    <row r="18" spans="1:4" x14ac:dyDescent="0.25">
      <c r="A18" s="20" t="s">
        <v>15</v>
      </c>
      <c r="B18" s="21">
        <f>+'[1]P2 Presupuesto Aprobado-Ejec '!D18</f>
        <v>10675826</v>
      </c>
      <c r="C18" s="21">
        <f>+'[1]P2 Presupuesto Aprobado-Ejec '!E18</f>
        <v>10675826</v>
      </c>
      <c r="D18" s="22"/>
    </row>
    <row r="19" spans="1:4" x14ac:dyDescent="0.25">
      <c r="A19" s="20" t="s">
        <v>16</v>
      </c>
      <c r="B19" s="21">
        <f>+'[1]P2 Presupuesto Aprobado-Ejec '!D19</f>
        <v>300000</v>
      </c>
      <c r="C19" s="21">
        <f>+'[1]P2 Presupuesto Aprobado-Ejec '!E19</f>
        <v>300000</v>
      </c>
      <c r="D19" s="22"/>
    </row>
    <row r="20" spans="1:4" x14ac:dyDescent="0.25">
      <c r="A20" s="20" t="s">
        <v>17</v>
      </c>
      <c r="B20" s="21">
        <f>+'[1]P2 Presupuesto Aprobado-Ejec '!D20</f>
        <v>1567856</v>
      </c>
      <c r="C20" s="21">
        <f>+'[1]P2 Presupuesto Aprobado-Ejec '!E20</f>
        <v>1567856</v>
      </c>
      <c r="D20" s="22"/>
    </row>
    <row r="21" spans="1:4" x14ac:dyDescent="0.25">
      <c r="A21" s="20" t="s">
        <v>18</v>
      </c>
      <c r="B21" s="21"/>
      <c r="C21" s="21"/>
      <c r="D21" s="22"/>
    </row>
    <row r="22" spans="1:4" x14ac:dyDescent="0.25">
      <c r="A22" s="20" t="s">
        <v>19</v>
      </c>
      <c r="B22" s="21">
        <f>+'[1]P2 Presupuesto Aprobado-Ejec '!D21</f>
        <v>24450</v>
      </c>
      <c r="C22" s="21">
        <f>+'[1]P2 Presupuesto Aprobado-Ejec '!E21</f>
        <v>24450</v>
      </c>
      <c r="D22" s="22"/>
    </row>
    <row r="23" spans="1:4" x14ac:dyDescent="0.25">
      <c r="A23" s="20" t="s">
        <v>20</v>
      </c>
      <c r="B23" s="21">
        <f>+'[1]P2 Presupuesto Aprobado-Ejec '!D22</f>
        <v>1470960</v>
      </c>
      <c r="C23" s="21">
        <f>+'[1]P2 Presupuesto Aprobado-Ejec '!E22</f>
        <v>1470960</v>
      </c>
      <c r="D23" s="22"/>
    </row>
    <row r="24" spans="1:4" x14ac:dyDescent="0.25">
      <c r="A24" s="20" t="s">
        <v>21</v>
      </c>
      <c r="B24" s="21">
        <f>+'[1]P2 Presupuesto Aprobado-Ejec '!D23</f>
        <v>1450000</v>
      </c>
      <c r="C24" s="21">
        <f>+'[1]P2 Presupuesto Aprobado-Ejec '!E23</f>
        <v>1450000</v>
      </c>
      <c r="D24" s="22"/>
    </row>
    <row r="25" spans="1:4" x14ac:dyDescent="0.25">
      <c r="A25" s="20" t="s">
        <v>22</v>
      </c>
      <c r="B25" s="21">
        <f>+'[1]P2 Presupuesto Aprobado-Ejec '!D24</f>
        <v>100000</v>
      </c>
      <c r="C25" s="21">
        <f>+'[1]P2 Presupuesto Aprobado-Ejec '!E24</f>
        <v>100000</v>
      </c>
      <c r="D25" s="22"/>
    </row>
    <row r="26" spans="1:4" x14ac:dyDescent="0.25">
      <c r="A26" s="20" t="s">
        <v>23</v>
      </c>
      <c r="B26" s="21">
        <f>+'[1]P2 Presupuesto Aprobado-Ejec '!D25</f>
        <v>6371990</v>
      </c>
      <c r="C26" s="21">
        <f>+'[1]P2 Presupuesto Aprobado-Ejec '!E25</f>
        <v>6421990</v>
      </c>
      <c r="D26" s="22"/>
    </row>
    <row r="27" spans="1:4" x14ac:dyDescent="0.25">
      <c r="A27" s="20" t="s">
        <v>24</v>
      </c>
      <c r="B27" s="21">
        <f>+'[1]P2 Presupuesto Aprobado-Ejec '!D26</f>
        <v>3367997</v>
      </c>
      <c r="C27" s="21">
        <f>+'[1]P2 Presupuesto Aprobado-Ejec '!E26</f>
        <v>3446247</v>
      </c>
      <c r="D27" s="22"/>
    </row>
    <row r="28" spans="1:4" x14ac:dyDescent="0.25">
      <c r="A28" s="17" t="s">
        <v>25</v>
      </c>
      <c r="B28" s="18">
        <f>SUM(B29:B37)</f>
        <v>23490284</v>
      </c>
      <c r="C28" s="18">
        <f>+C29+C30+C31+C32+C33+C34+C35+C37</f>
        <v>23362034</v>
      </c>
    </row>
    <row r="29" spans="1:4" x14ac:dyDescent="0.25">
      <c r="A29" s="20" t="s">
        <v>26</v>
      </c>
      <c r="B29" s="21">
        <f>+'[1]P2 Presupuesto Aprobado-Ejec '!D28</f>
        <v>1755166</v>
      </c>
      <c r="C29" s="21">
        <f>+'[1]P2 Presupuesto Aprobado-Ejec '!E28</f>
        <v>1626916</v>
      </c>
      <c r="D29" s="21"/>
    </row>
    <row r="30" spans="1:4" x14ac:dyDescent="0.25">
      <c r="A30" s="23" t="s">
        <v>27</v>
      </c>
      <c r="B30" s="21">
        <f>+'[1]P2 Presupuesto Aprobado-Ejec '!D29</f>
        <v>2331790</v>
      </c>
      <c r="C30" s="21">
        <f>+'[1]P2 Presupuesto Aprobado-Ejec '!E29</f>
        <v>2331790</v>
      </c>
      <c r="D30" s="21"/>
    </row>
    <row r="31" spans="1:4" x14ac:dyDescent="0.25">
      <c r="A31" s="20" t="s">
        <v>28</v>
      </c>
      <c r="B31" s="21">
        <f>+'[1]P2 Presupuesto Aprobado-Ejec '!D30</f>
        <v>2844282</v>
      </c>
      <c r="C31" s="21">
        <f>+'[1]P2 Presupuesto Aprobado-Ejec '!E30</f>
        <v>2844282</v>
      </c>
      <c r="D31" s="21"/>
    </row>
    <row r="32" spans="1:4" x14ac:dyDescent="0.25">
      <c r="A32" s="20" t="s">
        <v>29</v>
      </c>
      <c r="B32" s="21">
        <f>+'[1]P2 Presupuesto Aprobado-Ejec '!D31</f>
        <v>27044</v>
      </c>
      <c r="C32" s="21">
        <f>+'[1]P2 Presupuesto Aprobado-Ejec '!E31</f>
        <v>27044</v>
      </c>
      <c r="D32" s="21"/>
    </row>
    <row r="33" spans="1:4" x14ac:dyDescent="0.25">
      <c r="A33" s="20" t="s">
        <v>30</v>
      </c>
      <c r="B33" s="21">
        <f>+'[1]P2 Presupuesto Aprobado-Ejec '!D32</f>
        <v>476640</v>
      </c>
      <c r="C33" s="21">
        <f>+'[1]P2 Presupuesto Aprobado-Ejec '!E32</f>
        <v>476640</v>
      </c>
      <c r="D33" s="21"/>
    </row>
    <row r="34" spans="1:4" x14ac:dyDescent="0.25">
      <c r="A34" s="20" t="s">
        <v>31</v>
      </c>
      <c r="B34" s="21">
        <f>+'[1]P2 Presupuesto Aprobado-Ejec '!D33</f>
        <v>640427</v>
      </c>
      <c r="C34" s="21">
        <f>+'[1]P2 Presupuesto Aprobado-Ejec '!E33</f>
        <v>640427</v>
      </c>
      <c r="D34" s="21"/>
    </row>
    <row r="35" spans="1:4" x14ac:dyDescent="0.25">
      <c r="A35" s="20" t="s">
        <v>32</v>
      </c>
      <c r="B35" s="21">
        <f>+'[1]P2 Presupuesto Aprobado-Ejec '!D34</f>
        <v>7270700</v>
      </c>
      <c r="C35" s="21">
        <f>+'[1]P2 Presupuesto Aprobado-Ejec '!E34</f>
        <v>7270700</v>
      </c>
      <c r="D35" s="21"/>
    </row>
    <row r="36" spans="1:4" x14ac:dyDescent="0.25">
      <c r="A36" s="20" t="s">
        <v>33</v>
      </c>
      <c r="B36" s="21">
        <f>+'[1]P2 Presupuesto Aprobado-Ejec '!D35</f>
        <v>0</v>
      </c>
      <c r="C36" s="21">
        <f>+'[1]P2 Presupuesto Aprobado-Ejec '!E35</f>
        <v>0</v>
      </c>
      <c r="D36" s="21"/>
    </row>
    <row r="37" spans="1:4" x14ac:dyDescent="0.25">
      <c r="A37" s="20" t="s">
        <v>34</v>
      </c>
      <c r="B37" s="21">
        <f>+'[1]P2 Presupuesto Aprobado-Ejec '!D36</f>
        <v>8144235</v>
      </c>
      <c r="C37" s="21">
        <f>+'[1]P2 Presupuesto Aprobado-Ejec '!E36</f>
        <v>8144235</v>
      </c>
      <c r="D37" s="21"/>
    </row>
    <row r="38" spans="1:4" x14ac:dyDescent="0.25">
      <c r="A38" s="17" t="s">
        <v>35</v>
      </c>
      <c r="B38" s="18">
        <f>SUM(B39:B46)</f>
        <v>0</v>
      </c>
      <c r="C38" s="18">
        <f>SUM(C39:C46)</f>
        <v>0</v>
      </c>
    </row>
    <row r="39" spans="1:4" x14ac:dyDescent="0.25">
      <c r="A39" s="20" t="s">
        <v>36</v>
      </c>
      <c r="B39" s="21"/>
      <c r="C39" s="21"/>
    </row>
    <row r="40" spans="1:4" x14ac:dyDescent="0.25">
      <c r="A40" s="20" t="s">
        <v>37</v>
      </c>
      <c r="C40" s="24">
        <v>0</v>
      </c>
    </row>
    <row r="41" spans="1:4" x14ac:dyDescent="0.25">
      <c r="A41" s="20" t="s">
        <v>38</v>
      </c>
      <c r="C41" s="24">
        <v>0</v>
      </c>
    </row>
    <row r="42" spans="1:4" x14ac:dyDescent="0.25">
      <c r="A42" s="20" t="s">
        <v>39</v>
      </c>
      <c r="C42" s="24">
        <v>0</v>
      </c>
    </row>
    <row r="43" spans="1:4" x14ac:dyDescent="0.25">
      <c r="A43" s="20" t="s">
        <v>40</v>
      </c>
      <c r="C43" s="24">
        <v>0</v>
      </c>
    </row>
    <row r="44" spans="1:4" x14ac:dyDescent="0.25">
      <c r="A44" s="20" t="s">
        <v>41</v>
      </c>
      <c r="C44" s="24">
        <v>0</v>
      </c>
    </row>
    <row r="45" spans="1:4" x14ac:dyDescent="0.25">
      <c r="A45" s="20" t="s">
        <v>42</v>
      </c>
    </row>
    <row r="46" spans="1:4" x14ac:dyDescent="0.25">
      <c r="A46" s="20" t="s">
        <v>43</v>
      </c>
      <c r="C46" s="24">
        <v>0</v>
      </c>
    </row>
    <row r="47" spans="1:4" x14ac:dyDescent="0.25">
      <c r="A47" s="17" t="s">
        <v>44</v>
      </c>
      <c r="C47" s="24">
        <v>0</v>
      </c>
    </row>
    <row r="48" spans="1:4" x14ac:dyDescent="0.25">
      <c r="A48" s="20" t="s">
        <v>45</v>
      </c>
      <c r="C48" s="24">
        <v>0</v>
      </c>
    </row>
    <row r="49" spans="1:10" x14ac:dyDescent="0.25">
      <c r="A49" s="20" t="s">
        <v>46</v>
      </c>
      <c r="C49" s="24">
        <v>0</v>
      </c>
    </row>
    <row r="50" spans="1:10" x14ac:dyDescent="0.25">
      <c r="A50" s="20" t="s">
        <v>47</v>
      </c>
      <c r="C50" s="24">
        <v>0</v>
      </c>
    </row>
    <row r="51" spans="1:10" x14ac:dyDescent="0.25">
      <c r="A51" s="20" t="s">
        <v>48</v>
      </c>
      <c r="C51" s="24">
        <v>0</v>
      </c>
    </row>
    <row r="52" spans="1:10" x14ac:dyDescent="0.25">
      <c r="A52" s="20" t="s">
        <v>49</v>
      </c>
      <c r="C52" s="24">
        <v>0</v>
      </c>
    </row>
    <row r="53" spans="1:10" x14ac:dyDescent="0.25">
      <c r="A53" s="20" t="s">
        <v>50</v>
      </c>
      <c r="B53" s="24">
        <v>0</v>
      </c>
      <c r="C53" s="24">
        <v>0</v>
      </c>
    </row>
    <row r="54" spans="1:10" x14ac:dyDescent="0.25">
      <c r="A54" s="20" t="s">
        <v>51</v>
      </c>
      <c r="B54" s="21"/>
      <c r="C54" s="21"/>
    </row>
    <row r="55" spans="1:10" x14ac:dyDescent="0.25">
      <c r="A55" s="17" t="s">
        <v>52</v>
      </c>
      <c r="B55" s="18">
        <f>SUM(B56:B64)</f>
        <v>3606463</v>
      </c>
      <c r="C55" s="18">
        <f>SUM(C56:C64)</f>
        <v>3606463</v>
      </c>
    </row>
    <row r="56" spans="1:10" x14ac:dyDescent="0.25">
      <c r="A56" s="20" t="s">
        <v>53</v>
      </c>
      <c r="B56" s="21">
        <f>+'[1]P2 Presupuesto Aprobado-Ejec '!D54</f>
        <v>938050</v>
      </c>
      <c r="C56" s="21">
        <f>+'[1]P2 Presupuesto Aprobado-Ejec '!E54</f>
        <v>938050</v>
      </c>
    </row>
    <row r="57" spans="1:10" x14ac:dyDescent="0.25">
      <c r="A57" s="20" t="s">
        <v>54</v>
      </c>
      <c r="B57" s="21">
        <f>+'[1]P2 Presupuesto Aprobado-Ejec '!D55</f>
        <v>174000</v>
      </c>
      <c r="C57" s="21">
        <f>+'[1]P2 Presupuesto Aprobado-Ejec '!E55</f>
        <v>174000</v>
      </c>
    </row>
    <row r="58" spans="1:10" x14ac:dyDescent="0.25">
      <c r="A58" s="20" t="s">
        <v>55</v>
      </c>
      <c r="B58" s="21">
        <f>+'[1]P2 Presupuesto Aprobado-Ejec '!D56</f>
        <v>10000</v>
      </c>
      <c r="C58" s="21">
        <f>+'[1]P2 Presupuesto Aprobado-Ejec '!E56</f>
        <v>10000</v>
      </c>
    </row>
    <row r="59" spans="1:10" x14ac:dyDescent="0.25">
      <c r="A59" s="20" t="s">
        <v>56</v>
      </c>
      <c r="B59" s="21">
        <f>+'[1]P2 Presupuesto Aprobado-Ejec '!D57</f>
        <v>0</v>
      </c>
      <c r="C59" s="21">
        <f>+'[1]P2 Presupuesto Aprobado-Ejec '!E57</f>
        <v>0</v>
      </c>
      <c r="E59" s="24"/>
    </row>
    <row r="60" spans="1:10" x14ac:dyDescent="0.25">
      <c r="A60" s="20" t="s">
        <v>57</v>
      </c>
      <c r="B60" s="21">
        <f>+'[1]P2 Presupuesto Aprobado-Ejec '!D58</f>
        <v>1840663</v>
      </c>
      <c r="C60" s="21">
        <f>+'[1]P2 Presupuesto Aprobado-Ejec '!E58</f>
        <v>1840663</v>
      </c>
      <c r="E60" s="24"/>
    </row>
    <row r="61" spans="1:10" x14ac:dyDescent="0.25">
      <c r="A61" s="20" t="s">
        <v>58</v>
      </c>
      <c r="B61" s="21">
        <f>+'[1]P2 Presupuesto Aprobado-Ejec '!D59</f>
        <v>2000</v>
      </c>
      <c r="C61" s="21">
        <f>+'[1]P2 Presupuesto Aprobado-Ejec '!E59</f>
        <v>2000</v>
      </c>
    </row>
    <row r="62" spans="1:10" x14ac:dyDescent="0.25">
      <c r="A62" s="20" t="s">
        <v>59</v>
      </c>
      <c r="B62" s="21">
        <f>+'[1]P2 Presupuesto Aprobado-Ejec '!D60</f>
        <v>521750</v>
      </c>
      <c r="C62" s="21">
        <f>+'[1]P2 Presupuesto Aprobado-Ejec '!E60</f>
        <v>521750</v>
      </c>
      <c r="J62" s="21"/>
    </row>
    <row r="63" spans="1:10" x14ac:dyDescent="0.25">
      <c r="A63" s="20" t="s">
        <v>60</v>
      </c>
      <c r="B63" s="21">
        <f>+'[1]P2 Presupuesto Aprobado-Ejec '!D61</f>
        <v>100000</v>
      </c>
      <c r="C63" s="21">
        <f>+'[1]P2 Presupuesto Aprobado-Ejec '!E61</f>
        <v>100000</v>
      </c>
    </row>
    <row r="64" spans="1:10" x14ac:dyDescent="0.25">
      <c r="A64" s="20" t="s">
        <v>61</v>
      </c>
      <c r="B64" s="21">
        <f>+'[1]P2 Presupuesto Aprobado-Ejec '!D62</f>
        <v>20000</v>
      </c>
      <c r="C64" s="21">
        <f>+'[1]P2 Presupuesto Aprobado-Ejec '!E62</f>
        <v>20000</v>
      </c>
    </row>
    <row r="65" spans="1:5" x14ac:dyDescent="0.25">
      <c r="A65" s="17" t="s">
        <v>62</v>
      </c>
      <c r="B65" s="25">
        <f>SUM(B66:B69)</f>
        <v>0</v>
      </c>
      <c r="C65" s="25">
        <f>SUM(C66:C69)</f>
        <v>0</v>
      </c>
    </row>
    <row r="66" spans="1:5" x14ac:dyDescent="0.25">
      <c r="A66" s="20" t="s">
        <v>63</v>
      </c>
      <c r="B66" s="21">
        <v>0</v>
      </c>
      <c r="C66" s="21">
        <v>0</v>
      </c>
    </row>
    <row r="67" spans="1:5" x14ac:dyDescent="0.25">
      <c r="A67" s="20" t="s">
        <v>64</v>
      </c>
      <c r="B67" s="21"/>
      <c r="C67" s="21"/>
    </row>
    <row r="68" spans="1:5" x14ac:dyDescent="0.25">
      <c r="A68" s="20" t="s">
        <v>65</v>
      </c>
      <c r="B68" s="21"/>
      <c r="C68" s="21"/>
    </row>
    <row r="69" spans="1:5" x14ac:dyDescent="0.25">
      <c r="A69" s="20" t="s">
        <v>66</v>
      </c>
      <c r="B69" s="21"/>
      <c r="C69" s="21"/>
    </row>
    <row r="70" spans="1:5" x14ac:dyDescent="0.25">
      <c r="A70" s="17" t="s">
        <v>67</v>
      </c>
      <c r="B70" s="24">
        <v>0</v>
      </c>
      <c r="C70" s="24">
        <v>0</v>
      </c>
    </row>
    <row r="71" spans="1:5" x14ac:dyDescent="0.25">
      <c r="A71" s="20" t="s">
        <v>68</v>
      </c>
      <c r="B71" s="24">
        <v>0</v>
      </c>
      <c r="C71" s="24">
        <v>0</v>
      </c>
    </row>
    <row r="72" spans="1:5" x14ac:dyDescent="0.25">
      <c r="A72" s="20" t="s">
        <v>69</v>
      </c>
      <c r="B72" s="24">
        <v>0</v>
      </c>
      <c r="C72" s="24">
        <v>0</v>
      </c>
    </row>
    <row r="73" spans="1:5" x14ac:dyDescent="0.25">
      <c r="A73" s="17" t="s">
        <v>70</v>
      </c>
      <c r="B73" s="18"/>
      <c r="C73" s="18"/>
    </row>
    <row r="74" spans="1:5" x14ac:dyDescent="0.25">
      <c r="A74" s="20" t="s">
        <v>71</v>
      </c>
    </row>
    <row r="75" spans="1:5" x14ac:dyDescent="0.25">
      <c r="A75" s="20" t="s">
        <v>72</v>
      </c>
    </row>
    <row r="76" spans="1:5" x14ac:dyDescent="0.25">
      <c r="A76" s="20" t="s">
        <v>73</v>
      </c>
      <c r="B76" s="21"/>
      <c r="C76" s="21"/>
      <c r="E76" s="26"/>
    </row>
    <row r="77" spans="1:5" x14ac:dyDescent="0.25">
      <c r="A77" s="15" t="s">
        <v>74</v>
      </c>
      <c r="B77" s="24">
        <v>0</v>
      </c>
      <c r="C77" s="24">
        <v>0</v>
      </c>
    </row>
    <row r="78" spans="1:5" x14ac:dyDescent="0.25">
      <c r="A78" s="17" t="s">
        <v>75</v>
      </c>
      <c r="B78" s="24">
        <v>0</v>
      </c>
      <c r="C78" s="24">
        <v>0</v>
      </c>
    </row>
    <row r="79" spans="1:5" x14ac:dyDescent="0.25">
      <c r="A79" s="20" t="s">
        <v>76</v>
      </c>
      <c r="B79" s="24">
        <v>0</v>
      </c>
      <c r="C79" s="24">
        <v>0</v>
      </c>
    </row>
    <row r="80" spans="1:5" x14ac:dyDescent="0.25">
      <c r="A80" s="20" t="s">
        <v>77</v>
      </c>
      <c r="B80" s="24">
        <v>0</v>
      </c>
      <c r="C80" s="24">
        <v>0</v>
      </c>
    </row>
    <row r="81" spans="1:5" x14ac:dyDescent="0.25">
      <c r="A81" s="17" t="s">
        <v>78</v>
      </c>
      <c r="B81" s="24">
        <v>0</v>
      </c>
      <c r="C81" s="24">
        <v>0</v>
      </c>
    </row>
    <row r="82" spans="1:5" x14ac:dyDescent="0.25">
      <c r="A82" s="20" t="s">
        <v>79</v>
      </c>
      <c r="B82" s="24">
        <v>0</v>
      </c>
      <c r="C82" s="24">
        <v>0</v>
      </c>
    </row>
    <row r="83" spans="1:5" x14ac:dyDescent="0.25">
      <c r="A83" s="20" t="s">
        <v>80</v>
      </c>
      <c r="B83" s="24">
        <v>0</v>
      </c>
      <c r="C83" s="24">
        <v>0</v>
      </c>
    </row>
    <row r="84" spans="1:5" x14ac:dyDescent="0.25">
      <c r="A84" s="17" t="s">
        <v>81</v>
      </c>
      <c r="B84" s="24">
        <v>0</v>
      </c>
      <c r="C84" s="24">
        <v>0</v>
      </c>
    </row>
    <row r="85" spans="1:5" x14ac:dyDescent="0.25">
      <c r="A85" s="20" t="s">
        <v>82</v>
      </c>
      <c r="B85" s="24">
        <v>0</v>
      </c>
      <c r="C85" s="24">
        <v>0</v>
      </c>
      <c r="E85" s="27"/>
    </row>
    <row r="86" spans="1:5" x14ac:dyDescent="0.25">
      <c r="A86" s="28" t="s">
        <v>83</v>
      </c>
      <c r="B86" s="29">
        <f>+B55+B28+B17+B11+B38+B65</f>
        <v>209300000</v>
      </c>
      <c r="C86" s="30">
        <f>+C55+C28+C17+C11+C65+C38</f>
        <v>209300000</v>
      </c>
      <c r="D86" s="26"/>
    </row>
    <row r="87" spans="1:5" x14ac:dyDescent="0.25">
      <c r="E87" s="26"/>
    </row>
    <row r="88" spans="1:5" x14ac:dyDescent="0.25">
      <c r="E88" s="26"/>
    </row>
    <row r="90" spans="1:5" x14ac:dyDescent="0.25">
      <c r="A90" t="s">
        <v>84</v>
      </c>
    </row>
    <row r="91" spans="1:5" x14ac:dyDescent="0.25">
      <c r="A91" t="s">
        <v>85</v>
      </c>
    </row>
    <row r="92" spans="1:5" x14ac:dyDescent="0.25">
      <c r="A92" s="31" t="s">
        <v>86</v>
      </c>
    </row>
    <row r="93" spans="1:5" x14ac:dyDescent="0.25">
      <c r="A93" t="s">
        <v>87</v>
      </c>
    </row>
    <row r="94" spans="1:5" ht="15.75" thickBot="1" x14ac:dyDescent="0.3"/>
    <row r="95" spans="1:5" ht="26.25" customHeight="1" thickBot="1" x14ac:dyDescent="0.3">
      <c r="A95" s="32" t="s">
        <v>88</v>
      </c>
    </row>
    <row r="96" spans="1:5" ht="33.75" customHeight="1" thickBot="1" x14ac:dyDescent="0.3">
      <c r="A96" s="33" t="s">
        <v>89</v>
      </c>
    </row>
    <row r="97" spans="1:1" ht="45.75" thickBot="1" x14ac:dyDescent="0.3">
      <c r="A97" s="34" t="s">
        <v>90</v>
      </c>
    </row>
  </sheetData>
  <mergeCells count="7">
    <mergeCell ref="A3:C3"/>
    <mergeCell ref="A4:C4"/>
    <mergeCell ref="A5:C5"/>
    <mergeCell ref="A6:C6"/>
    <mergeCell ref="A8:A9"/>
    <mergeCell ref="B8:B9"/>
    <mergeCell ref="C8:C9"/>
  </mergeCells>
  <pageMargins left="0.70866141732283472" right="0.70866141732283472" top="0.74803149606299213" bottom="0.74803149606299213" header="0.31496062992125984" footer="0.31496062992125984"/>
  <pageSetup paperSize="5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ARNAUD</dc:creator>
  <cp:lastModifiedBy>ELIZABETH ARNAUD</cp:lastModifiedBy>
  <dcterms:created xsi:type="dcterms:W3CDTF">2025-03-14T18:06:52Z</dcterms:created>
  <dcterms:modified xsi:type="dcterms:W3CDTF">2025-03-14T18:10:36Z</dcterms:modified>
</cp:coreProperties>
</file>