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bookViews>
    <workbookView xWindow="0" yWindow="0" windowWidth="15345" windowHeight="4575"/>
  </bookViews>
  <sheets>
    <sheet name="Febrero" sheetId="5" r:id="rId1"/>
  </sheets>
  <definedNames>
    <definedName name="_xlnm._FilterDatabase" localSheetId="0" hidden="1">Febrero!$A$7:$L$29</definedName>
  </definedNames>
  <calcPr calcId="181029"/>
</workbook>
</file>

<file path=xl/calcChain.xml><?xml version="1.0" encoding="utf-8"?>
<calcChain xmlns="http://schemas.openxmlformats.org/spreadsheetml/2006/main">
  <c r="K29" i="5" l="1"/>
  <c r="I29" i="5"/>
  <c r="G29" i="5"/>
  <c r="H28" i="5"/>
  <c r="J28" i="5"/>
  <c r="L28" i="5" l="1"/>
  <c r="H27" i="5"/>
  <c r="J27" i="5"/>
  <c r="L27" i="5" l="1"/>
  <c r="H26" i="5"/>
  <c r="J26" i="5"/>
  <c r="H25" i="5"/>
  <c r="J25" i="5"/>
  <c r="L25" i="5" l="1"/>
  <c r="L26" i="5"/>
  <c r="H24" i="5" l="1"/>
  <c r="J24" i="5"/>
  <c r="H23" i="5"/>
  <c r="J23" i="5"/>
  <c r="L23" i="5" l="1"/>
  <c r="L24" i="5"/>
  <c r="H22" i="5"/>
  <c r="J22" i="5"/>
  <c r="L22" i="5" l="1"/>
  <c r="H21" i="5"/>
  <c r="J21" i="5"/>
  <c r="H20" i="5"/>
  <c r="J20" i="5"/>
  <c r="L20" i="5" l="1"/>
  <c r="L21" i="5"/>
  <c r="H19" i="5"/>
  <c r="J19" i="5"/>
  <c r="L19" i="5" l="1"/>
  <c r="H18" i="5"/>
  <c r="J18" i="5"/>
  <c r="H17" i="5"/>
  <c r="J17" i="5"/>
  <c r="L18" i="5" l="1"/>
  <c r="L17" i="5"/>
  <c r="H16" i="5"/>
  <c r="J16" i="5"/>
  <c r="H15" i="5"/>
  <c r="J15" i="5"/>
  <c r="H14" i="5"/>
  <c r="J14" i="5"/>
  <c r="H13" i="5"/>
  <c r="J13" i="5"/>
  <c r="L13" i="5" l="1"/>
  <c r="L14" i="5"/>
  <c r="L15" i="5"/>
  <c r="L16" i="5"/>
  <c r="H10" i="5"/>
  <c r="H11" i="5"/>
  <c r="H12" i="5"/>
  <c r="H9" i="5"/>
  <c r="H29" i="5" l="1"/>
  <c r="J10" i="5"/>
  <c r="J11" i="5"/>
  <c r="J12" i="5"/>
  <c r="J9" i="5" l="1"/>
  <c r="J29" i="5" s="1"/>
  <c r="L10" i="5"/>
  <c r="L12" i="5"/>
  <c r="L11" i="5" l="1"/>
  <c r="L9" i="5"/>
  <c r="L29" i="5" s="1"/>
</calcChain>
</file>

<file path=xl/sharedStrings.xml><?xml version="1.0" encoding="utf-8"?>
<sst xmlns="http://schemas.openxmlformats.org/spreadsheetml/2006/main" count="125" uniqueCount="76">
  <si>
    <t>Departamento</t>
  </si>
  <si>
    <t>S. Bruto</t>
  </si>
  <si>
    <t>Funsión</t>
  </si>
  <si>
    <t>Estatus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</si>
  <si>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</si>
  <si>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</si>
  <si>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</si>
  <si>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</si>
  <si>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</si>
  <si>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Dirección General</t>
  </si>
  <si>
    <t xml:space="preserve">Técnico de Recursos Humanos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</si>
  <si>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</si>
  <si>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</si>
  <si>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</si>
  <si>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</si>
  <si>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</si>
  <si>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</si>
  <si>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</si>
  <si>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</si>
  <si>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>Contenido color azul: opcional</t>
  </si>
  <si>
    <t>Género</t>
  </si>
  <si>
    <t>TOTALES RD$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</si>
  <si>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</si>
  <si>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</si>
  <si>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</si>
  <si>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</si>
  <si>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</si>
  <si>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Enmanuel Peña Duran</t>
  </si>
  <si>
    <t>Dpto. de Recursos Humanos</t>
  </si>
  <si>
    <t>Técnico de Compras y Contrataciones</t>
  </si>
  <si>
    <t>División de Compras y Contrataciones</t>
  </si>
  <si>
    <t>Richard Rodríguez Toribio</t>
  </si>
  <si>
    <t>Dpto. Administrativo</t>
  </si>
  <si>
    <t>Victor Yane Santana Rodríguez</t>
  </si>
  <si>
    <t xml:space="preserve">Soporte Técnico Informatico </t>
  </si>
  <si>
    <t>División TIC</t>
  </si>
  <si>
    <t xml:space="preserve">Irma Altagracia Peña Rubén </t>
  </si>
  <si>
    <t>Nolberto Gonzalez Soto</t>
  </si>
  <si>
    <t>División Banco de Semillas</t>
  </si>
  <si>
    <t>Felisandro Perez Santos</t>
  </si>
  <si>
    <t>Enc. Sección de Transporteación</t>
  </si>
  <si>
    <t>División Servicios Generales</t>
  </si>
  <si>
    <t>Raymundo Hernandez Gomez</t>
  </si>
  <si>
    <t>Enc. Sección de Abono Organico</t>
  </si>
  <si>
    <t>División de Vivero</t>
  </si>
  <si>
    <t xml:space="preserve">Geraldo Brazoban </t>
  </si>
  <si>
    <t>Técnico Recolección y Manejo de Semillas</t>
  </si>
  <si>
    <t>Enc. Sección  Recolección y Manejo de Semillas</t>
  </si>
  <si>
    <t>Sección  Recolección y Manejo de Semillas</t>
  </si>
  <si>
    <t>Ana Cecilia Bautista Galvez</t>
  </si>
  <si>
    <t xml:space="preserve">Luis Enriquez Montero Encarnación </t>
  </si>
  <si>
    <t>Enc. Dpto. Administrativo</t>
  </si>
  <si>
    <t>Martha Osacarina Lopez De Mendoza</t>
  </si>
  <si>
    <t>Enc. Dpto. Financiero</t>
  </si>
  <si>
    <t>Temporal</t>
  </si>
  <si>
    <t xml:space="preserve">Solanlly Yesenia Vargas </t>
  </si>
  <si>
    <t>Tec. En Registro de Plantas y Manejo de Colecciones Vivas</t>
  </si>
  <si>
    <t>Mirna Altagracia Espinal</t>
  </si>
  <si>
    <t>Contadora</t>
  </si>
  <si>
    <t xml:space="preserve">División de Contabilidad </t>
  </si>
  <si>
    <t>Enc. Deplanificación y Desarrollo</t>
  </si>
  <si>
    <t>Geronimo Batista</t>
  </si>
  <si>
    <t>Enc. División de Servicios Generales</t>
  </si>
  <si>
    <t>Nayrobi Andreina Heredia Salas</t>
  </si>
  <si>
    <t>Sandra Damaris Peña Montilla</t>
  </si>
  <si>
    <t>Enc. Division de Contabilidad</t>
  </si>
  <si>
    <t>Analista de Educacion Ambiental</t>
  </si>
  <si>
    <t>Dpto. Financiero</t>
  </si>
  <si>
    <t xml:space="preserve">Dpto. Educacion Ambiental </t>
  </si>
  <si>
    <t>Elizabeth Arnaud Galva</t>
  </si>
  <si>
    <t>Analista Legal</t>
  </si>
  <si>
    <t>Alexandra Perez Amador</t>
  </si>
  <si>
    <t>Enc. Sección Acceso A La Información Pública</t>
  </si>
  <si>
    <t>Minjy Ortiz Hidalgo</t>
  </si>
  <si>
    <t>Erika Polanco Segura</t>
  </si>
  <si>
    <t>NÓMINA CORRESPONDIENTE AL PERSONAL DE CARÁCTER TEMPORAL,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</si>
</sst>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4" fillId="2" borderId="1" xfId="1" applyFont="1" applyFill="1" applyBorder="1" applyAlignment="1">
      <alignment horizontal="left"/>
    </xf>
    <xf numFmtId="0" fontId="14" fillId="2" borderId="1" xfId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4" fillId="0" borderId="0" xfId="0" applyFont="1" applyAlignment="1">
      <alignment horizontal="left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 wrapText="1"/>
    </xf>
    <xf numFmtId="0" fontId="14" fillId="2" borderId="4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43" fontId="13" fillId="0" borderId="0" xfId="0" applyNumberFormat="1" applyFont="1" applyAlignment="1">
      <alignment horizontal="center"/>
    </xf>
    <xf numFmtId="164" fontId="14" fillId="2" borderId="1" xfId="2" applyNumberFormat="1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/>
    </xf>
    <xf numFmtId="43" fontId="4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2" borderId="0" xfId="0" applyFont="1" applyFill="1"/>
    <xf numFmtId="0" fontId="5" fillId="0" borderId="0" xfId="0" applyFont="1" applyAlignment="1">
      <alignment horizontal="center" wrapText="1"/>
    </xf>
    <xf numFmtId="0" fontId="14" fillId="2" borderId="5" xfId="1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center" wrapText="1"/>
    </xf>
    <xf numFmtId="0" fontId="14" fillId="2" borderId="6" xfId="1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3" fontId="11" fillId="4" borderId="3" xfId="3" applyFont="1" applyFill="1" applyBorder="1" applyAlignment="1">
      <alignment horizontal="center" wrapText="1"/>
    </xf>
    <xf numFmtId="43" fontId="11" fillId="4" borderId="2" xfId="3" applyFont="1" applyFill="1" applyBorder="1" applyAlignment="1">
      <alignment horizontal="center" wrapText="1"/>
    </xf>
    <xf numFmtId="43" fontId="11" fillId="4" borderId="7" xfId="3" applyFont="1" applyFill="1" applyBorder="1" applyAlignment="1">
      <alignment horizontal="center"/>
    </xf>
    <xf numFmtId="43" fontId="11" fillId="4" borderId="8" xfId="3" applyFont="1" applyFill="1" applyBorder="1" applyAlignment="1">
      <alignment horizontal="center"/>
    </xf>
    <xf numFmtId="43" fontId="11" fillId="4" borderId="1" xfId="3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4" borderId="3" xfId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43" fontId="11" fillId="4" borderId="3" xfId="3" applyFont="1" applyFill="1" applyBorder="1" applyAlignment="1">
      <alignment horizontal="center"/>
    </xf>
    <xf numFmtId="43" fontId="11" fillId="4" borderId="2" xfId="3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11" fillId="4" borderId="3" xfId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/>
    </xf>
    <xf numFmtId="0" fontId="8" fillId="5" borderId="4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</cellXfs>
  <cellStyles count="4">
    <cellStyle name="Millares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892969</xdr:colOff>
      <xdr:row>32</xdr:row>
      <xdr:rowOff>0</xdr:rowOff>
    </xdr:from>
    <xdr:to>
      <xdr:col>11</xdr:col>
      <xdr:colOff>416718</xdr:colOff>
      <xdr:row>32</xdr:row>
      <xdr:rowOff>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20637</xdr:colOff>
      <xdr:row>31</xdr:row>
      <xdr:rowOff>271566</xdr:rowOff>
    </xdr:from>
    <xdr:to>
      <xdr:col>2</xdr:col>
      <xdr:colOff>678655</xdr:colOff>
      <xdr:row>31</xdr:row>
      <xdr:rowOff>273843</xdr:rowOff>
    </xdr:to>
    <xdr:cxnSp macro="">
      <xdr:nvCxnSpPr>
        <xdr:cNvPr id="3" name="5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128587</xdr:colOff>
      <xdr:row>0</xdr:row>
      <xdr:rowOff>40105</xdr:rowOff>
    </xdr:from>
    <xdr:ext cx="2959519" cy="1072816"/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455" y="40105"/>
          <a:ext cx="2959519" cy="107281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="95" zoomScaleNormal="95" workbookViewId="0">
      <selection activeCell="A41" sqref="A41:G41"/>
    </sheetView>
  </sheetViews>
  <sheetFormatPr baseColWidth="10" defaultColWidth="9.140625" defaultRowHeight="21.95" customHeight="1" x14ac:dyDescent="0.25"/>
  <cols>
    <col min="1" max="1" width="6.42578125" style="31" customWidth="1"/>
    <col min="2" max="2" width="35.5703125" style="17" customWidth="1"/>
    <col min="3" max="3" width="14.42578125" style="31" customWidth="1"/>
    <col min="4" max="4" width="34.140625" style="17" customWidth="1"/>
    <col min="5" max="5" width="26.140625" style="17" customWidth="1"/>
    <col min="6" max="6" width="13.42578125" style="31" customWidth="1"/>
    <col min="7" max="7" width="18.140625" style="31" customWidth="1"/>
    <col min="8" max="8" width="14.42578125" style="33" customWidth="1"/>
    <col min="9" max="9" width="14.85546875" style="40" customWidth="1"/>
    <col min="10" max="10" width="17" style="31" customWidth="1"/>
    <col min="11" max="11" width="16.28515625" style="31" customWidth="1"/>
    <col min="12" max="12" width="21.140625" style="31" customWidth="1"/>
    <col min="13" max="16384" width="9.140625" style="27"/>
  </cols>
  <sheetData>
    <row r="1" spans="1:12" ht="21.95" customHeight="1" x14ac:dyDescent="0.35">
      <c r="B1" s="9"/>
      <c r="C1" s="32"/>
      <c r="D1" s="16"/>
      <c r="E1" s="16"/>
      <c r="F1" s="28"/>
      <c r="G1" s="32"/>
    </row>
    <row r="2" spans="1:12" ht="21.95" customHeight="1" x14ac:dyDescent="0.35">
      <c r="B2" s="9"/>
      <c r="C2" s="32"/>
      <c r="D2" s="18"/>
      <c r="E2" s="16"/>
      <c r="F2" s="6"/>
      <c r="G2" s="32"/>
    </row>
    <row r="3" spans="1:12" ht="21.95" customHeight="1" x14ac:dyDescent="0.35">
      <c r="A3" s="42"/>
      <c r="B3" s="20"/>
      <c r="C3" s="32"/>
      <c r="D3" s="16"/>
      <c r="E3" s="19"/>
      <c r="F3" s="28"/>
      <c r="G3" s="32"/>
    </row>
    <row r="4" spans="1:12" ht="21.95" customHeight="1" x14ac:dyDescent="0.3">
      <c r="A4" s="10"/>
      <c r="B4" s="11"/>
      <c r="C4" s="10"/>
      <c r="D4" s="21"/>
      <c r="E4" s="22"/>
      <c r="F4" s="12" t="s">
        <v>8</v>
      </c>
      <c r="G4" s="10" t="s">
        <v>26</v>
      </c>
      <c r="H4" s="34"/>
      <c r="I4" s="41"/>
      <c r="J4" s="10"/>
      <c r="K4" s="10"/>
      <c r="L4" s="10"/>
    </row>
    <row r="5" spans="1:12" ht="21.95" customHeight="1" x14ac:dyDescent="0.35">
      <c r="A5" s="53" t="s">
        <v>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ht="21.95" customHeight="1" x14ac:dyDescent="0.35">
      <c r="A6" s="53" t="s">
        <v>75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s="31" customFormat="1" ht="21.95" customHeight="1" x14ac:dyDescent="0.25">
      <c r="A7" s="59" t="s">
        <v>8</v>
      </c>
      <c r="B7" s="61" t="s">
        <v>11</v>
      </c>
      <c r="C7" s="63" t="s">
        <v>20</v>
      </c>
      <c r="D7" s="67" t="s">
        <v>2</v>
      </c>
      <c r="E7" s="67" t="s">
        <v>0</v>
      </c>
      <c r="F7" s="67" t="s">
        <v>3</v>
      </c>
      <c r="G7" s="56" t="s">
        <v>1</v>
      </c>
      <c r="H7" s="56" t="s">
        <v>12</v>
      </c>
      <c r="I7" s="56" t="s">
        <v>13</v>
      </c>
      <c r="J7" s="56" t="s">
        <v>14</v>
      </c>
      <c r="K7" s="54" t="s">
        <v>18</v>
      </c>
      <c r="L7" s="58" t="s">
        <v>15</v>
      </c>
    </row>
    <row r="8" spans="1:12" s="31" customFormat="1" ht="21.95" customHeight="1" x14ac:dyDescent="0.25">
      <c r="A8" s="60"/>
      <c r="B8" s="62"/>
      <c r="C8" s="64"/>
      <c r="D8" s="68"/>
      <c r="E8" s="68"/>
      <c r="F8" s="68"/>
      <c r="G8" s="57"/>
      <c r="H8" s="57"/>
      <c r="I8" s="57"/>
      <c r="J8" s="57"/>
      <c r="K8" s="55"/>
      <c r="L8" s="58"/>
    </row>
    <row r="9" spans="1:12" ht="37.5" x14ac:dyDescent="0.3">
      <c r="A9" s="43">
        <v>1</v>
      </c>
      <c r="B9" s="13" t="s">
        <v>27</v>
      </c>
      <c r="C9" s="35" t="s">
        <v>17</v>
      </c>
      <c r="D9" s="14" t="s">
        <v>29</v>
      </c>
      <c r="E9" s="14" t="s">
        <v>30</v>
      </c>
      <c r="F9" s="29" t="s">
        <v>54</v>
      </c>
      <c r="G9" s="35">
        <v>36000</v>
      </c>
      <c r="H9" s="35">
        <f>+G9*2.87%</f>
        <v>1033.2</v>
      </c>
      <c r="I9" s="35">
        <v>0</v>
      </c>
      <c r="J9" s="35">
        <f>+G9*3.04%</f>
        <v>1094.4000000000001</v>
      </c>
      <c r="K9" s="35">
        <v>25</v>
      </c>
      <c r="L9" s="35">
        <f>+G9-H9-I9-J9-K9</f>
        <v>33847.4</v>
      </c>
    </row>
    <row r="10" spans="1:12" ht="18.75" x14ac:dyDescent="0.3">
      <c r="A10" s="43">
        <v>2</v>
      </c>
      <c r="B10" s="13" t="s">
        <v>31</v>
      </c>
      <c r="C10" s="35" t="s">
        <v>17</v>
      </c>
      <c r="D10" s="14" t="s">
        <v>53</v>
      </c>
      <c r="E10" s="14" t="s">
        <v>9</v>
      </c>
      <c r="F10" s="29" t="s">
        <v>54</v>
      </c>
      <c r="G10" s="35">
        <v>95000</v>
      </c>
      <c r="H10" s="35">
        <f t="shared" ref="H10:H28" si="0">+G10*2.87%</f>
        <v>2726.5</v>
      </c>
      <c r="I10" s="35">
        <v>10500.45</v>
      </c>
      <c r="J10" s="35">
        <f t="shared" ref="J10:J28" si="1">+G10*3.04%</f>
        <v>2888</v>
      </c>
      <c r="K10" s="35">
        <v>25</v>
      </c>
      <c r="L10" s="35">
        <f t="shared" ref="L10:L28" si="2">+G10-H10-I10-J10-K10</f>
        <v>78860.05</v>
      </c>
    </row>
    <row r="11" spans="1:12" ht="18.75" x14ac:dyDescent="0.3">
      <c r="A11" s="43">
        <v>3</v>
      </c>
      <c r="B11" s="13" t="s">
        <v>33</v>
      </c>
      <c r="C11" s="35" t="s">
        <v>17</v>
      </c>
      <c r="D11" s="14" t="s">
        <v>34</v>
      </c>
      <c r="E11" s="14" t="s">
        <v>35</v>
      </c>
      <c r="F11" s="29" t="s">
        <v>54</v>
      </c>
      <c r="G11" s="35">
        <v>33000</v>
      </c>
      <c r="H11" s="35">
        <f t="shared" si="0"/>
        <v>947.1</v>
      </c>
      <c r="I11" s="35">
        <v>0</v>
      </c>
      <c r="J11" s="35">
        <f t="shared" si="1"/>
        <v>1003.2</v>
      </c>
      <c r="K11" s="35">
        <v>25</v>
      </c>
      <c r="L11" s="35">
        <f t="shared" si="2"/>
        <v>31024.7</v>
      </c>
    </row>
    <row r="12" spans="1:12" ht="18.75" x14ac:dyDescent="0.3">
      <c r="A12" s="43">
        <v>4</v>
      </c>
      <c r="B12" s="13" t="s">
        <v>36</v>
      </c>
      <c r="C12" s="35" t="s">
        <v>16</v>
      </c>
      <c r="D12" s="14" t="s">
        <v>28</v>
      </c>
      <c r="E12" s="14" t="s">
        <v>9</v>
      </c>
      <c r="F12" s="29" t="s">
        <v>54</v>
      </c>
      <c r="G12" s="35">
        <v>90000</v>
      </c>
      <c r="H12" s="35">
        <f t="shared" si="0"/>
        <v>2583</v>
      </c>
      <c r="I12" s="35">
        <v>9324.32</v>
      </c>
      <c r="J12" s="35">
        <f t="shared" si="1"/>
        <v>2736</v>
      </c>
      <c r="K12" s="35">
        <v>25</v>
      </c>
      <c r="L12" s="35">
        <f t="shared" si="2"/>
        <v>75331.679999999993</v>
      </c>
    </row>
    <row r="13" spans="1:12" ht="37.5" x14ac:dyDescent="0.3">
      <c r="A13" s="43">
        <v>5</v>
      </c>
      <c r="B13" s="13" t="s">
        <v>37</v>
      </c>
      <c r="C13" s="35" t="s">
        <v>17</v>
      </c>
      <c r="D13" s="14" t="s">
        <v>47</v>
      </c>
      <c r="E13" s="14" t="s">
        <v>38</v>
      </c>
      <c r="F13" s="29" t="s">
        <v>54</v>
      </c>
      <c r="G13" s="35">
        <v>51000</v>
      </c>
      <c r="H13" s="35">
        <f t="shared" si="0"/>
        <v>1463.7</v>
      </c>
      <c r="I13" s="35">
        <v>1995.14</v>
      </c>
      <c r="J13" s="35">
        <f t="shared" si="1"/>
        <v>1550.4</v>
      </c>
      <c r="K13" s="35">
        <v>25</v>
      </c>
      <c r="L13" s="35">
        <f t="shared" si="2"/>
        <v>45965.760000000002</v>
      </c>
    </row>
    <row r="14" spans="1:12" ht="41.25" customHeight="1" x14ac:dyDescent="0.3">
      <c r="A14" s="43">
        <v>6</v>
      </c>
      <c r="B14" s="13" t="s">
        <v>39</v>
      </c>
      <c r="C14" s="35" t="s">
        <v>17</v>
      </c>
      <c r="D14" s="14" t="s">
        <v>40</v>
      </c>
      <c r="E14" s="14" t="s">
        <v>41</v>
      </c>
      <c r="F14" s="29" t="s">
        <v>54</v>
      </c>
      <c r="G14" s="35">
        <v>40000</v>
      </c>
      <c r="H14" s="35">
        <f t="shared" si="0"/>
        <v>1148</v>
      </c>
      <c r="I14" s="35">
        <v>442.65</v>
      </c>
      <c r="J14" s="35">
        <f t="shared" si="1"/>
        <v>1216</v>
      </c>
      <c r="K14" s="35">
        <v>25</v>
      </c>
      <c r="L14" s="35">
        <f t="shared" si="2"/>
        <v>37168.35</v>
      </c>
    </row>
    <row r="15" spans="1:12" ht="41.25" customHeight="1" x14ac:dyDescent="0.3">
      <c r="A15" s="43">
        <v>7</v>
      </c>
      <c r="B15" s="13" t="s">
        <v>42</v>
      </c>
      <c r="C15" s="35" t="s">
        <v>17</v>
      </c>
      <c r="D15" s="14" t="s">
        <v>43</v>
      </c>
      <c r="E15" s="14" t="s">
        <v>44</v>
      </c>
      <c r="F15" s="29" t="s">
        <v>54</v>
      </c>
      <c r="G15" s="35">
        <v>51000</v>
      </c>
      <c r="H15" s="35">
        <f t="shared" si="0"/>
        <v>1463.7</v>
      </c>
      <c r="I15" s="35">
        <v>1995.14</v>
      </c>
      <c r="J15" s="35">
        <f t="shared" si="1"/>
        <v>1550.4</v>
      </c>
      <c r="K15" s="35">
        <v>25</v>
      </c>
      <c r="L15" s="35">
        <f t="shared" si="2"/>
        <v>45965.760000000002</v>
      </c>
    </row>
    <row r="16" spans="1:12" ht="41.25" customHeight="1" x14ac:dyDescent="0.3">
      <c r="A16" s="43">
        <v>8</v>
      </c>
      <c r="B16" s="13" t="s">
        <v>45</v>
      </c>
      <c r="C16" s="35" t="s">
        <v>17</v>
      </c>
      <c r="D16" s="14" t="s">
        <v>46</v>
      </c>
      <c r="E16" s="14" t="s">
        <v>48</v>
      </c>
      <c r="F16" s="29" t="s">
        <v>54</v>
      </c>
      <c r="G16" s="35">
        <v>33000</v>
      </c>
      <c r="H16" s="35">
        <f t="shared" si="0"/>
        <v>947.1</v>
      </c>
      <c r="I16" s="35">
        <v>0</v>
      </c>
      <c r="J16" s="35">
        <f t="shared" si="1"/>
        <v>1003.2</v>
      </c>
      <c r="K16" s="35">
        <v>25</v>
      </c>
      <c r="L16" s="35">
        <f t="shared" si="2"/>
        <v>31024.7</v>
      </c>
    </row>
    <row r="17" spans="1:12" ht="41.25" customHeight="1" x14ac:dyDescent="0.3">
      <c r="A17" s="43">
        <v>9</v>
      </c>
      <c r="B17" s="13" t="s">
        <v>49</v>
      </c>
      <c r="C17" s="35" t="s">
        <v>16</v>
      </c>
      <c r="D17" s="14" t="s">
        <v>10</v>
      </c>
      <c r="E17" s="14" t="s">
        <v>28</v>
      </c>
      <c r="F17" s="29" t="s">
        <v>54</v>
      </c>
      <c r="G17" s="35">
        <v>36000</v>
      </c>
      <c r="H17" s="35">
        <f t="shared" si="0"/>
        <v>1033.2</v>
      </c>
      <c r="I17" s="35">
        <v>0</v>
      </c>
      <c r="J17" s="35">
        <f t="shared" si="1"/>
        <v>1094.4000000000001</v>
      </c>
      <c r="K17" s="35">
        <v>25</v>
      </c>
      <c r="L17" s="35">
        <f t="shared" si="2"/>
        <v>33847.4</v>
      </c>
    </row>
    <row r="18" spans="1:12" ht="41.25" customHeight="1" x14ac:dyDescent="0.3">
      <c r="A18" s="43">
        <v>10</v>
      </c>
      <c r="B18" s="14" t="s">
        <v>50</v>
      </c>
      <c r="C18" s="35" t="s">
        <v>17</v>
      </c>
      <c r="D18" s="14" t="s">
        <v>51</v>
      </c>
      <c r="E18" s="14" t="s">
        <v>9</v>
      </c>
      <c r="F18" s="29" t="s">
        <v>54</v>
      </c>
      <c r="G18" s="35">
        <v>85000</v>
      </c>
      <c r="H18" s="35">
        <f t="shared" si="0"/>
        <v>2439.5</v>
      </c>
      <c r="I18" s="35">
        <v>8577.06</v>
      </c>
      <c r="J18" s="35">
        <f t="shared" si="1"/>
        <v>2584</v>
      </c>
      <c r="K18" s="35">
        <v>25</v>
      </c>
      <c r="L18" s="35">
        <f t="shared" si="2"/>
        <v>71374.44</v>
      </c>
    </row>
    <row r="19" spans="1:12" ht="41.25" customHeight="1" x14ac:dyDescent="0.3">
      <c r="A19" s="43">
        <v>11</v>
      </c>
      <c r="B19" s="14" t="s">
        <v>52</v>
      </c>
      <c r="C19" s="35" t="s">
        <v>16</v>
      </c>
      <c r="D19" s="14" t="s">
        <v>60</v>
      </c>
      <c r="E19" s="14" t="s">
        <v>9</v>
      </c>
      <c r="F19" s="29" t="s">
        <v>54</v>
      </c>
      <c r="G19" s="35">
        <v>85000</v>
      </c>
      <c r="H19" s="35">
        <f t="shared" si="0"/>
        <v>2439.5</v>
      </c>
      <c r="I19" s="35">
        <v>7719.33</v>
      </c>
      <c r="J19" s="35">
        <f t="shared" si="1"/>
        <v>2584</v>
      </c>
      <c r="K19" s="35">
        <v>25</v>
      </c>
      <c r="L19" s="35">
        <f t="shared" si="2"/>
        <v>72232.17</v>
      </c>
    </row>
    <row r="20" spans="1:12" ht="37.5" x14ac:dyDescent="0.3">
      <c r="A20" s="43">
        <v>12</v>
      </c>
      <c r="B20" s="14" t="s">
        <v>55</v>
      </c>
      <c r="C20" s="50" t="s">
        <v>16</v>
      </c>
      <c r="D20" s="14" t="s">
        <v>56</v>
      </c>
      <c r="E20" s="14" t="s">
        <v>38</v>
      </c>
      <c r="F20" s="50" t="s">
        <v>54</v>
      </c>
      <c r="G20" s="35">
        <v>36000</v>
      </c>
      <c r="H20" s="35">
        <f t="shared" si="0"/>
        <v>1033.2</v>
      </c>
      <c r="I20" s="35">
        <v>0</v>
      </c>
      <c r="J20" s="35">
        <f t="shared" si="1"/>
        <v>1094.4000000000001</v>
      </c>
      <c r="K20" s="35">
        <v>25</v>
      </c>
      <c r="L20" s="35">
        <f t="shared" si="2"/>
        <v>33847.4</v>
      </c>
    </row>
    <row r="21" spans="1:12" ht="41.25" customHeight="1" x14ac:dyDescent="0.3">
      <c r="A21" s="43">
        <v>13</v>
      </c>
      <c r="B21" s="14" t="s">
        <v>57</v>
      </c>
      <c r="C21" s="50" t="s">
        <v>16</v>
      </c>
      <c r="D21" s="14" t="s">
        <v>58</v>
      </c>
      <c r="E21" s="14" t="s">
        <v>59</v>
      </c>
      <c r="F21" s="50" t="s">
        <v>54</v>
      </c>
      <c r="G21" s="35">
        <v>45000</v>
      </c>
      <c r="H21" s="35">
        <f t="shared" si="0"/>
        <v>1291.5</v>
      </c>
      <c r="I21" s="35">
        <v>891.01</v>
      </c>
      <c r="J21" s="35">
        <f t="shared" si="1"/>
        <v>1368</v>
      </c>
      <c r="K21" s="35">
        <v>25</v>
      </c>
      <c r="L21" s="35">
        <f t="shared" si="2"/>
        <v>41424.49</v>
      </c>
    </row>
    <row r="22" spans="1:12" ht="41.25" customHeight="1" x14ac:dyDescent="0.3">
      <c r="A22" s="43">
        <v>14</v>
      </c>
      <c r="B22" s="14" t="s">
        <v>61</v>
      </c>
      <c r="C22" s="50" t="s">
        <v>17</v>
      </c>
      <c r="D22" s="14" t="s">
        <v>62</v>
      </c>
      <c r="E22" s="14" t="s">
        <v>32</v>
      </c>
      <c r="F22" s="50" t="s">
        <v>54</v>
      </c>
      <c r="G22" s="35">
        <v>68000</v>
      </c>
      <c r="H22" s="35">
        <f t="shared" si="0"/>
        <v>1951.6</v>
      </c>
      <c r="I22" s="35">
        <v>4992.09</v>
      </c>
      <c r="J22" s="35">
        <f t="shared" si="1"/>
        <v>2067.1999999999998</v>
      </c>
      <c r="K22" s="35">
        <v>25</v>
      </c>
      <c r="L22" s="35">
        <f t="shared" si="2"/>
        <v>58964.11</v>
      </c>
    </row>
    <row r="23" spans="1:12" ht="41.25" customHeight="1" x14ac:dyDescent="0.3">
      <c r="A23" s="43">
        <v>15</v>
      </c>
      <c r="B23" s="14" t="s">
        <v>63</v>
      </c>
      <c r="C23" s="50" t="s">
        <v>16</v>
      </c>
      <c r="D23" s="48" t="s">
        <v>65</v>
      </c>
      <c r="E23" s="47" t="s">
        <v>67</v>
      </c>
      <c r="F23" s="50" t="s">
        <v>54</v>
      </c>
      <c r="G23" s="35">
        <v>68000</v>
      </c>
      <c r="H23" s="35">
        <f t="shared" si="0"/>
        <v>1951.6</v>
      </c>
      <c r="I23" s="35">
        <v>4992.09</v>
      </c>
      <c r="J23" s="35">
        <f t="shared" si="1"/>
        <v>2067.1999999999998</v>
      </c>
      <c r="K23" s="35">
        <v>25</v>
      </c>
      <c r="L23" s="35">
        <f t="shared" si="2"/>
        <v>58964.11</v>
      </c>
    </row>
    <row r="24" spans="1:12" ht="41.25" customHeight="1" x14ac:dyDescent="0.3">
      <c r="A24" s="52">
        <v>16</v>
      </c>
      <c r="B24" s="51" t="s">
        <v>64</v>
      </c>
      <c r="C24" s="50" t="s">
        <v>16</v>
      </c>
      <c r="D24" s="49" t="s">
        <v>66</v>
      </c>
      <c r="E24" s="47" t="s">
        <v>68</v>
      </c>
      <c r="F24" s="50" t="s">
        <v>54</v>
      </c>
      <c r="G24" s="35">
        <v>41000</v>
      </c>
      <c r="H24" s="35">
        <f t="shared" si="0"/>
        <v>1176.7</v>
      </c>
      <c r="I24" s="35">
        <v>583.79</v>
      </c>
      <c r="J24" s="35">
        <f t="shared" si="1"/>
        <v>1246.4000000000001</v>
      </c>
      <c r="K24" s="35">
        <v>25</v>
      </c>
      <c r="L24" s="35">
        <f t="shared" si="2"/>
        <v>37968.11</v>
      </c>
    </row>
    <row r="25" spans="1:12" ht="41.25" customHeight="1" x14ac:dyDescent="0.3">
      <c r="A25" s="52">
        <v>17</v>
      </c>
      <c r="B25" s="51" t="s">
        <v>71</v>
      </c>
      <c r="C25" s="50" t="s">
        <v>16</v>
      </c>
      <c r="D25" s="49" t="s">
        <v>70</v>
      </c>
      <c r="E25" s="49" t="s">
        <v>9</v>
      </c>
      <c r="F25" s="50" t="s">
        <v>54</v>
      </c>
      <c r="G25" s="35">
        <v>45500</v>
      </c>
      <c r="H25" s="35">
        <f t="shared" si="0"/>
        <v>1305.8499999999999</v>
      </c>
      <c r="I25" s="35">
        <v>1218.8900000000001</v>
      </c>
      <c r="J25" s="35">
        <f t="shared" si="1"/>
        <v>1383.2</v>
      </c>
      <c r="K25" s="35">
        <v>25</v>
      </c>
      <c r="L25" s="35">
        <f t="shared" si="2"/>
        <v>41567.060000000005</v>
      </c>
    </row>
    <row r="26" spans="1:12" ht="41.25" customHeight="1" x14ac:dyDescent="0.3">
      <c r="A26" s="52">
        <v>18</v>
      </c>
      <c r="B26" s="51" t="s">
        <v>69</v>
      </c>
      <c r="C26" s="50" t="s">
        <v>16</v>
      </c>
      <c r="D26" s="49" t="s">
        <v>72</v>
      </c>
      <c r="E26" s="49" t="s">
        <v>9</v>
      </c>
      <c r="F26" s="50" t="s">
        <v>54</v>
      </c>
      <c r="G26" s="35">
        <v>51000</v>
      </c>
      <c r="H26" s="35">
        <f t="shared" si="0"/>
        <v>1463.7</v>
      </c>
      <c r="I26" s="35">
        <v>1995.14</v>
      </c>
      <c r="J26" s="35">
        <f t="shared" si="1"/>
        <v>1550.4</v>
      </c>
      <c r="K26" s="35">
        <v>25</v>
      </c>
      <c r="L26" s="35">
        <f t="shared" si="2"/>
        <v>45965.760000000002</v>
      </c>
    </row>
    <row r="27" spans="1:12" ht="41.25" customHeight="1" x14ac:dyDescent="0.3">
      <c r="A27" s="52">
        <v>19</v>
      </c>
      <c r="B27" s="51" t="s">
        <v>73</v>
      </c>
      <c r="C27" s="29" t="s">
        <v>16</v>
      </c>
      <c r="D27" s="14" t="s">
        <v>10</v>
      </c>
      <c r="E27" s="14" t="s">
        <v>28</v>
      </c>
      <c r="F27" s="29" t="s">
        <v>54</v>
      </c>
      <c r="G27" s="35">
        <v>36000</v>
      </c>
      <c r="H27" s="35">
        <f t="shared" si="0"/>
        <v>1033.2</v>
      </c>
      <c r="I27" s="35">
        <v>0</v>
      </c>
      <c r="J27" s="35">
        <f t="shared" si="1"/>
        <v>1094.4000000000001</v>
      </c>
      <c r="K27" s="35">
        <v>25</v>
      </c>
      <c r="L27" s="35">
        <f t="shared" si="2"/>
        <v>33847.4</v>
      </c>
    </row>
    <row r="28" spans="1:12" ht="41.25" customHeight="1" x14ac:dyDescent="0.3">
      <c r="A28" s="52">
        <v>20</v>
      </c>
      <c r="B28" s="51" t="s">
        <v>74</v>
      </c>
      <c r="C28" s="29" t="s">
        <v>16</v>
      </c>
      <c r="D28" s="14" t="s">
        <v>10</v>
      </c>
      <c r="E28" s="14" t="s">
        <v>28</v>
      </c>
      <c r="F28" s="29" t="s">
        <v>54</v>
      </c>
      <c r="G28" s="35">
        <v>36000</v>
      </c>
      <c r="H28" s="35">
        <f t="shared" si="0"/>
        <v>1033.2</v>
      </c>
      <c r="I28" s="35">
        <v>0</v>
      </c>
      <c r="J28" s="35">
        <f t="shared" si="1"/>
        <v>1094.4000000000001</v>
      </c>
      <c r="K28" s="35">
        <v>25</v>
      </c>
      <c r="L28" s="35">
        <f t="shared" si="2"/>
        <v>33847.4</v>
      </c>
    </row>
    <row r="29" spans="1:12" ht="21.95" customHeight="1" x14ac:dyDescent="0.3">
      <c r="A29" s="71" t="s">
        <v>21</v>
      </c>
      <c r="B29" s="72"/>
      <c r="C29" s="72"/>
      <c r="D29" s="72"/>
      <c r="E29" s="72"/>
      <c r="F29" s="73"/>
      <c r="G29" s="36">
        <f t="shared" ref="G29:L29" si="3">SUM(G9:G28)</f>
        <v>1061500</v>
      </c>
      <c r="H29" s="36">
        <f t="shared" si="3"/>
        <v>30465.05</v>
      </c>
      <c r="I29" s="36">
        <f t="shared" si="3"/>
        <v>55227.1</v>
      </c>
      <c r="J29" s="36">
        <f t="shared" si="3"/>
        <v>32269.600000000009</v>
      </c>
      <c r="K29" s="36">
        <f t="shared" si="3"/>
        <v>500</v>
      </c>
      <c r="L29" s="36">
        <f t="shared" si="3"/>
        <v>943038.25000000012</v>
      </c>
    </row>
    <row r="30" spans="1:12" ht="21.95" customHeight="1" x14ac:dyDescent="0.3">
      <c r="B30" s="23"/>
      <c r="C30" s="37"/>
      <c r="D30" s="8"/>
      <c r="E30" s="8"/>
      <c r="F30" s="30"/>
      <c r="G30" s="37"/>
      <c r="L30" s="38"/>
    </row>
    <row r="31" spans="1:12" ht="21.95" customHeight="1" x14ac:dyDescent="0.3">
      <c r="A31" s="4"/>
      <c r="B31" s="2"/>
      <c r="C31" s="1"/>
      <c r="D31" s="24"/>
      <c r="E31" s="15"/>
      <c r="F31" s="7"/>
      <c r="G31" s="1"/>
    </row>
    <row r="32" spans="1:12" ht="21.95" customHeight="1" x14ac:dyDescent="0.35">
      <c r="A32" s="44"/>
      <c r="B32" s="25"/>
      <c r="C32" s="39"/>
      <c r="D32" s="16"/>
      <c r="E32" s="8"/>
      <c r="K32" s="28"/>
      <c r="L32" s="39"/>
    </row>
    <row r="33" spans="1:12" ht="21.95" customHeight="1" x14ac:dyDescent="0.35">
      <c r="A33" s="44"/>
      <c r="B33" s="5" t="s">
        <v>5</v>
      </c>
      <c r="C33" s="46"/>
      <c r="D33" s="16"/>
      <c r="E33" s="8"/>
      <c r="I33" s="69" t="s">
        <v>6</v>
      </c>
      <c r="J33" s="69"/>
      <c r="K33" s="69"/>
      <c r="L33" s="69"/>
    </row>
    <row r="34" spans="1:12" ht="21.95" customHeight="1" x14ac:dyDescent="0.35">
      <c r="A34" s="44"/>
      <c r="B34" s="5"/>
      <c r="C34" s="46"/>
      <c r="D34" s="16"/>
      <c r="E34" s="8"/>
      <c r="I34" s="69"/>
      <c r="J34" s="69"/>
      <c r="K34" s="69"/>
      <c r="L34" s="69"/>
    </row>
    <row r="35" spans="1:12" ht="21.95" customHeight="1" x14ac:dyDescent="0.35">
      <c r="B35" s="9"/>
      <c r="C35" s="32"/>
      <c r="D35" s="16"/>
      <c r="E35" s="16"/>
      <c r="F35" s="28"/>
      <c r="G35" s="32"/>
    </row>
    <row r="36" spans="1:12" ht="21.95" customHeight="1" x14ac:dyDescent="0.3">
      <c r="A36" s="70" t="s">
        <v>4</v>
      </c>
      <c r="B36" s="70"/>
      <c r="C36" s="3"/>
      <c r="D36" s="26"/>
      <c r="E36" s="15"/>
      <c r="F36" s="7"/>
      <c r="G36" s="3"/>
    </row>
    <row r="37" spans="1:12" ht="21.95" customHeight="1" x14ac:dyDescent="0.3">
      <c r="A37" s="45" t="s">
        <v>22</v>
      </c>
      <c r="B37" s="45"/>
      <c r="C37" s="4"/>
      <c r="D37" s="45"/>
      <c r="E37" s="45"/>
      <c r="F37" s="4"/>
      <c r="G37" s="45"/>
      <c r="H37" s="45"/>
    </row>
    <row r="38" spans="1:12" ht="21.95" customHeight="1" x14ac:dyDescent="0.3">
      <c r="A38" s="45" t="s">
        <v>23</v>
      </c>
      <c r="B38" s="45"/>
      <c r="C38" s="4"/>
      <c r="D38" s="45"/>
      <c r="E38" s="45"/>
      <c r="F38" s="4"/>
      <c r="G38" s="45"/>
    </row>
    <row r="39" spans="1:12" ht="21.95" customHeight="1" x14ac:dyDescent="0.3">
      <c r="A39" s="45" t="s">
        <v>24</v>
      </c>
      <c r="B39" s="45"/>
      <c r="C39" s="4"/>
      <c r="D39" s="45"/>
      <c r="E39" s="45"/>
      <c r="F39" s="4"/>
      <c r="G39" s="4"/>
    </row>
    <row r="40" spans="1:12" ht="39" customHeight="1" x14ac:dyDescent="0.25">
      <c r="A40" s="65" t="s">
        <v>25</v>
      </c>
      <c r="B40" s="65"/>
      <c r="C40" s="65"/>
      <c r="D40" s="65"/>
      <c r="E40" s="65"/>
      <c r="F40" s="65"/>
      <c r="G40" s="65"/>
    </row>
    <row r="41" spans="1:12" ht="21.95" customHeight="1" x14ac:dyDescent="0.25">
      <c r="A41" s="66" t="s">
        <v>19</v>
      </c>
      <c r="B41" s="66"/>
      <c r="C41" s="66"/>
      <c r="D41" s="66"/>
      <c r="E41" s="66"/>
      <c r="F41" s="66"/>
      <c r="G41" s="66"/>
    </row>
  </sheetData>
  <mergeCells count="20">
    <mergeCell ref="A40:G40"/>
    <mergeCell ref="A41:G41"/>
    <mergeCell ref="A6:L6"/>
    <mergeCell ref="D7:D8"/>
    <mergeCell ref="E7:E8"/>
    <mergeCell ref="F7:F8"/>
    <mergeCell ref="G7:G8"/>
    <mergeCell ref="I34:L34"/>
    <mergeCell ref="I33:L33"/>
    <mergeCell ref="A36:B36"/>
    <mergeCell ref="A29:F29"/>
    <mergeCell ref="A5:L5"/>
    <mergeCell ref="K7:K8"/>
    <mergeCell ref="H7:H8"/>
    <mergeCell ref="I7:I8"/>
    <mergeCell ref="J7:J8"/>
    <mergeCell ref="L7:L8"/>
    <mergeCell ref="A7:A8"/>
    <mergeCell ref="B7:B8"/>
    <mergeCell ref="C7:C8"/>
  </mergeCells>
  <pageMargins left="0.25" right="0.25" top="0.75" bottom="0.75" header="0.3" footer="0.3"/>
  <pageSetup paperSize="5" scale="74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Elizabeth Arnaud</cp:lastModifiedBy>
  <cp:lastPrinted>2024-03-15T19:43:36Z</cp:lastPrinted>
  <dcterms:created xsi:type="dcterms:W3CDTF">2018-05-01T13:36:20Z</dcterms:created>
  <dcterms:modified xsi:type="dcterms:W3CDTF">2024-03-18T12:41:21Z</dcterms:modified>
</cp:coreProperties>
</file>