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8_{4DC5A021-20BD-4A10-A8A3-BF1D96314C50}" xr6:coauthVersionLast="47" xr6:coauthVersionMax="47" xr10:uidLastSave="{00000000-0000-0000-0000-000000000000}"/>
  <bookViews>
    <workbookView xWindow="-120" yWindow="-120" windowWidth="20730" windowHeight="11040" xr2:uid="{84FF599C-F2DE-409C-AA14-A285D391D67D}"/>
  </bookViews>
  <sheets>
    <sheet name="CARACTER TEMPORAL AG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1" l="1"/>
  <c r="J30" i="1"/>
  <c r="H30" i="1"/>
  <c r="K29" i="1" l="1"/>
  <c r="I29" i="1"/>
  <c r="M29" i="1" s="1"/>
  <c r="K28" i="1"/>
  <c r="I28" i="1"/>
  <c r="K27" i="1"/>
  <c r="I27" i="1"/>
  <c r="K26" i="1"/>
  <c r="I26" i="1"/>
  <c r="K25" i="1"/>
  <c r="I25" i="1"/>
  <c r="K24" i="1"/>
  <c r="I24" i="1"/>
  <c r="K23" i="1"/>
  <c r="I23" i="1"/>
  <c r="M23" i="1" s="1"/>
  <c r="K22" i="1"/>
  <c r="I22" i="1"/>
  <c r="M22" i="1" s="1"/>
  <c r="K21" i="1"/>
  <c r="I21" i="1"/>
  <c r="M21" i="1" s="1"/>
  <c r="K20" i="1"/>
  <c r="I20" i="1"/>
  <c r="K19" i="1"/>
  <c r="I19" i="1"/>
  <c r="K18" i="1"/>
  <c r="I18" i="1"/>
  <c r="K17" i="1"/>
  <c r="I17" i="1"/>
  <c r="M17" i="1" s="1"/>
  <c r="K16" i="1"/>
  <c r="I16" i="1"/>
  <c r="K15" i="1"/>
  <c r="I15" i="1"/>
  <c r="M15" i="1" s="1"/>
  <c r="K14" i="1"/>
  <c r="I14" i="1"/>
  <c r="K13" i="1"/>
  <c r="I13" i="1"/>
  <c r="M13" i="1" s="1"/>
  <c r="K12" i="1"/>
  <c r="I12" i="1"/>
  <c r="K11" i="1"/>
  <c r="I11" i="1"/>
  <c r="M11" i="1" s="1"/>
  <c r="K10" i="1"/>
  <c r="I10" i="1"/>
  <c r="M12" i="1" l="1"/>
  <c r="M16" i="1"/>
  <c r="M25" i="1"/>
  <c r="M27" i="1"/>
  <c r="M26" i="1"/>
  <c r="M14" i="1"/>
  <c r="K30" i="1"/>
  <c r="M28" i="1"/>
  <c r="I30" i="1"/>
  <c r="M19" i="1"/>
  <c r="M10" i="1"/>
  <c r="M20" i="1"/>
  <c r="M24" i="1"/>
  <c r="M18" i="1"/>
  <c r="M30" i="1" l="1"/>
  <c r="A9" i="1"/>
</calcChain>
</file>

<file path=xl/sharedStrings.xml><?xml version="1.0" encoding="utf-8"?>
<sst xmlns="http://schemas.openxmlformats.org/spreadsheetml/2006/main" count="127" uniqueCount="75">
  <si>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</si>
  <si>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</si>
  <si>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DEPARTAMENTO DE RECURSOS HUMANOS </t>
  </si>
  <si>
    <t>No.</t>
  </si>
  <si>
    <t>Nombre (s) y Apellido (s)</t>
  </si>
  <si>
    <t>Género</t>
  </si>
  <si>
    <t>Funsión</t>
  </si>
  <si>
    <t>Departamento</t>
  </si>
  <si>
    <t>Estatus</t>
  </si>
  <si>
    <t>S. Bruto</t>
  </si>
  <si>
    <t>AFP</t>
  </si>
  <si>
    <t>ISR</t>
  </si>
  <si>
    <t>SFS</t>
  </si>
  <si>
    <t xml:space="preserve">Otros Descuentos </t>
  </si>
  <si>
    <t>S. Neto</t>
  </si>
  <si>
    <t>Alexandra Perez Amador</t>
  </si>
  <si>
    <t>Femenino</t>
  </si>
  <si>
    <t>Analista Legal</t>
  </si>
  <si>
    <t>Dirección General</t>
  </si>
  <si>
    <t>Temporal</t>
  </si>
  <si>
    <t>Ana Cecilia Bautista Galvez</t>
  </si>
  <si>
    <t xml:space="preserve">Técnico de Recursos Humanos </t>
  </si>
  <si>
    <t>Dpto. de Recursos Humanos</t>
  </si>
  <si>
    <t>Elizabeth Arnaud Galva</t>
  </si>
  <si>
    <t>Enc. Sección Acceso A La Información Pública</t>
  </si>
  <si>
    <t>Erika Polanco Segura</t>
  </si>
  <si>
    <t>Cinthia Onaney Rodriguez Tapia</t>
  </si>
  <si>
    <t>Técnico de Registro de Plantas y Manejo de Colecciones Vivas</t>
  </si>
  <si>
    <t xml:space="preserve">Dpto. de Botánica </t>
  </si>
  <si>
    <t xml:space="preserve">Irma Altagracia Peña Rubén </t>
  </si>
  <si>
    <t xml:space="preserve">Luis Enriquez Montero Encarnación </t>
  </si>
  <si>
    <t>Masculino</t>
  </si>
  <si>
    <t>Enc. Dpto. Administrativo</t>
  </si>
  <si>
    <t>Martha Osacarina Lopez De Mendoza</t>
  </si>
  <si>
    <t>Enc. Deplanificación y Desarrollo</t>
  </si>
  <si>
    <t>Minjy Ortiz Hidalgo</t>
  </si>
  <si>
    <t>Nayrobi Andreina Heredia Salas</t>
  </si>
  <si>
    <t>Enc. Division de Contabilidad</t>
  </si>
  <si>
    <t>Dpto. Financiero</t>
  </si>
  <si>
    <t>Nolberto Gonzalez Soto</t>
  </si>
  <si>
    <t>Enc. Sección  Recolección y Manejo de Semillas</t>
  </si>
  <si>
    <t>División Banco de Semillas</t>
  </si>
  <si>
    <t>Wady Abel Martinez</t>
  </si>
  <si>
    <t>Tec. En Recoleccion y Manejo de Semillas</t>
  </si>
  <si>
    <t>Yobanny Reyinal Reyna Soto</t>
  </si>
  <si>
    <t>Richard Rodríguez Toribio</t>
  </si>
  <si>
    <t>Enc. Dpto. Financiero</t>
  </si>
  <si>
    <t>Sandra Damaris Peña Montilla</t>
  </si>
  <si>
    <t>Analista de Educacion Ambiental</t>
  </si>
  <si>
    <t xml:space="preserve">Dpto. Educacion Ambiental </t>
  </si>
  <si>
    <t xml:space="preserve">Solanlly Yesenia Vargas </t>
  </si>
  <si>
    <t>Tec. En Registro de Plantas y Manejo de Colecciones Vivas</t>
  </si>
  <si>
    <t>Victor Yane Santana Rodríguez</t>
  </si>
  <si>
    <t xml:space="preserve">Soporte Técnico Informatico </t>
  </si>
  <si>
    <t>División TIC</t>
  </si>
  <si>
    <t>Rosanna Maria Montero Suaréz</t>
  </si>
  <si>
    <t>Tec. De Compras y Contrataciones</t>
  </si>
  <si>
    <t xml:space="preserve">Division de Compra y Contrataciones </t>
  </si>
  <si>
    <t>Juan Heredia Mejia</t>
  </si>
  <si>
    <t>Enc. De Transportacion</t>
  </si>
  <si>
    <t>TOTALES RD$</t>
  </si>
  <si>
    <t>Preparado por:</t>
  </si>
  <si>
    <t>Revisado por:</t>
  </si>
  <si>
    <t>Observaciones: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</si>
  <si>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</si>
  <si>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</si>
  <si>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</si>
  <si>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RD$1,715.46por cada dependiente adicional registrado. </t>
  </si>
  <si>
    <t>Contenido color azul: opcional</t>
  </si>
  <si>
    <t>Marian Yamel Cabreja Jimenez</t>
  </si>
  <si>
    <t>Guia Bilingüe</t>
  </si>
  <si>
    <t>Divi. Servicio al Público</t>
  </si>
  <si>
    <t xml:space="preserve">                                                                                NÓMINA CORRESPONDIENTE AL PERSONAL DE CARÁCTER TEMPORAL, AGOSTO 2025</t>
  </si>
  <si>
    <t>Erika Polanco</t>
  </si>
  <si>
    <t>Irma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</si>
</sst>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0"/>
      <name val="Arial"/>
      <family val="2"/>
    </font>
    <font>
      <sz val="16"/>
      <name val="Times New Roman"/>
      <family val="1"/>
    </font>
    <font>
      <b/>
      <sz val="16"/>
      <color theme="1"/>
      <name val="Times New Roman"/>
      <family val="1"/>
    </font>
    <font>
      <sz val="16"/>
      <name val="Arial"/>
      <family val="2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 applyFont="0" applyFill="0" applyBorder="0" applyAlignment="0" applyProtection="0"/>
  </cellStyleXfs>
  <cellXfs count="5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4" fillId="3" borderId="2" xfId="0" applyFont="1" applyFill="1" applyBorder="1" applyAlignment="1">
      <alignment horizontal="center"/>
    </xf>
    <xf numFmtId="0" fontId="7" fillId="2" borderId="3" xfId="2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7" fillId="2" borderId="2" xfId="2" applyFont="1" applyFill="1" applyBorder="1" applyAlignment="1">
      <alignment horizontal="center" wrapText="1"/>
    </xf>
    <xf numFmtId="164" fontId="7" fillId="2" borderId="3" xfId="3" applyNumberFormat="1" applyFont="1" applyFill="1" applyBorder="1" applyAlignment="1">
      <alignment horizontal="center" wrapText="1"/>
    </xf>
    <xf numFmtId="0" fontId="7" fillId="2" borderId="3" xfId="2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wrapText="1"/>
    </xf>
    <xf numFmtId="0" fontId="7" fillId="2" borderId="4" xfId="2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7" fillId="2" borderId="5" xfId="2" applyFont="1" applyFill="1" applyBorder="1" applyAlignment="1">
      <alignment horizontal="center"/>
    </xf>
    <xf numFmtId="0" fontId="7" fillId="2" borderId="5" xfId="2" applyFont="1" applyFill="1" applyBorder="1" applyAlignment="1">
      <alignment horizontal="center" wrapText="1"/>
    </xf>
    <xf numFmtId="164" fontId="7" fillId="2" borderId="2" xfId="3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64" fontId="8" fillId="5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43" fontId="4" fillId="0" borderId="0" xfId="1" applyFont="1" applyAlignment="1">
      <alignment horizontal="center"/>
    </xf>
    <xf numFmtId="0" fontId="4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 indent="7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indent="9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7" fillId="2" borderId="0" xfId="0" applyFont="1" applyFill="1"/>
    <xf numFmtId="0" fontId="2" fillId="3" borderId="1" xfId="2" applyFont="1" applyFill="1" applyBorder="1" applyAlignment="1">
      <alignment horizontal="center"/>
    </xf>
    <xf numFmtId="0" fontId="2" fillId="4" borderId="1" xfId="2" applyFont="1" applyFill="1" applyBorder="1" applyAlignment="1">
      <alignment horizontal="center"/>
    </xf>
    <xf numFmtId="43" fontId="2" fillId="4" borderId="1" xfId="1" applyFont="1" applyFill="1" applyBorder="1" applyAlignment="1">
      <alignment horizontal="center"/>
    </xf>
    <xf numFmtId="0" fontId="2" fillId="4" borderId="1" xfId="2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8" fillId="5" borderId="2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0" fontId="8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/>
    </xf>
  </cellXfs>
  <cellStyles count="4">
    <cellStyle name="Millares" xfId="1" builtinId="3"/>
    <cellStyle name="Millares 2 2" xfId="3" xr:uid="{E92E3447-A77A-4851-9B58-127EDAE8AA8E}"/>
    <cellStyle name="Normal" xfId="0" builtinId="0"/>
    <cellStyle name="Normal 2" xfId="2" xr:uid="{6260598E-595F-485C-9DD5-01424E15D7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561975</xdr:colOff>
      <xdr:row>34</xdr:row>
      <xdr:rowOff>0</xdr:rowOff>
    </xdr:from>
    <xdr:to>
      <xdr:col>12</xdr:col>
      <xdr:colOff>790575</xdr:colOff>
      <xdr:row>34</xdr:row>
      <xdr:rowOff>0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3D5816-06C4-47A0-9552-32F1712E1311}"/>
            </a:ext>
          </a:extLst>
        </xdr:cNvPr>
        <xdr:cNvCxnSpPr/>
      </xdr:nvCxnSpPr>
      <xdr:spPr>
        <a:xfrm>
          <a:off x="11725275" y="15516225"/>
          <a:ext cx="40386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134937</xdr:colOff>
      <xdr:row>33</xdr:row>
      <xdr:rowOff>452541</xdr:rowOff>
    </xdr:from>
    <xdr:to>
      <xdr:col>3</xdr:col>
      <xdr:colOff>792955</xdr:colOff>
      <xdr:row>33</xdr:row>
      <xdr:rowOff>454818</xdr:rowOff>
    </xdr:to>
    <xdr:cxnSp macro="">
      <xdr:nvCxnSpPr>
        <xdr:cNvPr id="3" name="5 Conector recto">
          <a:extLst>
            <a:ext uri="{FF2B5EF4-FFF2-40B4-BE49-F238E27FC236}">
              <a16:creationId xmlns:a16="http://schemas.microsoft.com/office/drawing/2014/main" id="{75F9C003-41BD-427C-AE14-277D97258475}"/>
            </a:ext>
          </a:extLst>
        </xdr:cNvPr>
        <xdr:cNvCxnSpPr/>
      </xdr:nvCxnSpPr>
      <xdr:spPr>
        <a:xfrm>
          <a:off x="896937" y="15511566"/>
          <a:ext cx="4058443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301715</xdr:colOff>
      <xdr:row>2</xdr:row>
      <xdr:rowOff>19050</xdr:rowOff>
    </xdr:from>
    <xdr:ext cx="2959519" cy="1343527"/>
    <xdr:pic>
      <xdr:nvPicPr>
        <xdr:cNvPr id="4" name="4 Imagen">
          <a:extLst>
            <a:ext uri="{FF2B5EF4-FFF2-40B4-BE49-F238E27FC236}">
              <a16:creationId xmlns:a16="http://schemas.microsoft.com/office/drawing/2014/main" id="{69501209-7619-464B-9A9C-0465EEFF5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115" y="971550"/>
          <a:ext cx="2959519" cy="1343527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AF7CE-D131-4B6C-9D52-DE3F623ADF28}">
  <sheetPr>
    <pageSetUpPr fitToPage="1"/>
  </sheetPr>
  <dimension ref="A4:M44"/>
  <sheetViews>
    <sheetView tabSelected="1" topLeftCell="A26" workbookViewId="0">
      <selection activeCell="K34" sqref="K34"/>
    </sheetView>
  </sheetViews>
  <sheetFormatPr baseColWidth="10" defaultRowHeight="38.1" customHeight="1" x14ac:dyDescent="0.25"/>
  <cols>
    <col min="3" max="3" width="39.5703125" bestFit="1" customWidth="1"/>
    <col min="4" max="4" width="14.28515625" customWidth="1"/>
    <col min="5" max="5" width="22.7109375" customWidth="1"/>
    <col min="6" max="6" width="25.5703125" bestFit="1" customWidth="1"/>
    <col min="7" max="7" width="14.42578125" customWidth="1"/>
    <col min="8" max="8" width="21.140625" customWidth="1"/>
    <col min="9" max="9" width="14.140625" customWidth="1"/>
    <col min="10" max="10" width="14.28515625" customWidth="1"/>
    <col min="11" max="11" width="14.7109375" customWidth="1"/>
    <col min="12" max="12" width="16" customWidth="1"/>
    <col min="13" max="13" width="18.140625" customWidth="1"/>
  </cols>
  <sheetData>
    <row r="4" spans="1:13" ht="64.5" customHeight="1" x14ac:dyDescent="0.25"/>
    <row r="5" spans="1:13" ht="37.5" hidden="1" customHeight="1" x14ac:dyDescent="0.35">
      <c r="B5" s="1"/>
      <c r="C5" s="2"/>
      <c r="D5" s="3"/>
      <c r="E5" s="4"/>
      <c r="F5" s="5"/>
      <c r="G5" s="6"/>
      <c r="I5" s="7"/>
      <c r="J5" s="8"/>
      <c r="K5" s="3"/>
      <c r="L5" s="3"/>
      <c r="M5" s="3"/>
    </row>
    <row r="6" spans="1:13" ht="44.25" hidden="1" customHeight="1" x14ac:dyDescent="0.35">
      <c r="B6" s="3"/>
      <c r="C6" s="9"/>
      <c r="D6" s="3"/>
      <c r="E6" s="4"/>
      <c r="F6" s="10"/>
      <c r="G6" s="6" t="s">
        <v>0</v>
      </c>
      <c r="H6" s="3" t="s">
        <v>1</v>
      </c>
      <c r="I6" s="7"/>
      <c r="J6" s="8"/>
      <c r="K6" s="3"/>
      <c r="L6" s="3"/>
      <c r="M6" s="3"/>
    </row>
    <row r="7" spans="1:13" ht="25.5" customHeight="1" x14ac:dyDescent="0.25">
      <c r="B7" s="51" t="s">
        <v>2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 ht="24.75" customHeight="1" x14ac:dyDescent="0.3">
      <c r="B8" s="11" t="s">
        <v>72</v>
      </c>
      <c r="C8" s="12"/>
      <c r="D8" s="12"/>
      <c r="E8" s="12"/>
      <c r="F8" s="12"/>
      <c r="G8" s="13"/>
      <c r="H8" s="13"/>
      <c r="I8" s="13"/>
      <c r="J8" s="13"/>
      <c r="K8" s="13"/>
      <c r="L8" s="13"/>
      <c r="M8" s="13"/>
    </row>
    <row r="9" spans="1:13" ht="38.1" customHeight="1" x14ac:dyDescent="0.3">
      <c r="A9">
        <f ca="1">9:16</f>
        <v>0</v>
      </c>
      <c r="B9" s="45" t="s">
        <v>3</v>
      </c>
      <c r="C9" s="46" t="s">
        <v>4</v>
      </c>
      <c r="D9" s="47" t="s">
        <v>5</v>
      </c>
      <c r="E9" s="48" t="s">
        <v>6</v>
      </c>
      <c r="F9" s="48" t="s">
        <v>7</v>
      </c>
      <c r="G9" s="48" t="s">
        <v>8</v>
      </c>
      <c r="H9" s="47" t="s">
        <v>9</v>
      </c>
      <c r="I9" s="47" t="s">
        <v>10</v>
      </c>
      <c r="J9" s="47" t="s">
        <v>11</v>
      </c>
      <c r="K9" s="47" t="s">
        <v>12</v>
      </c>
      <c r="L9" s="49" t="s">
        <v>13</v>
      </c>
      <c r="M9" s="47" t="s">
        <v>14</v>
      </c>
    </row>
    <row r="10" spans="1:13" ht="38.1" customHeight="1" x14ac:dyDescent="0.3">
      <c r="B10" s="14">
        <v>1</v>
      </c>
      <c r="C10" s="15" t="s">
        <v>15</v>
      </c>
      <c r="D10" s="15" t="s">
        <v>16</v>
      </c>
      <c r="E10" s="16" t="s">
        <v>17</v>
      </c>
      <c r="F10" s="16" t="s">
        <v>18</v>
      </c>
      <c r="G10" s="17" t="s">
        <v>19</v>
      </c>
      <c r="H10" s="18">
        <v>45500</v>
      </c>
      <c r="I10" s="18">
        <f t="shared" ref="I10:I29" si="0">+H10*2.87%</f>
        <v>1305.8499999999999</v>
      </c>
      <c r="J10" s="18">
        <v>1218.8900000000001</v>
      </c>
      <c r="K10" s="18">
        <f t="shared" ref="K10:K29" si="1">+H10*3.04%</f>
        <v>1383.2</v>
      </c>
      <c r="L10" s="18">
        <v>25</v>
      </c>
      <c r="M10" s="18">
        <f t="shared" ref="M10:M29" si="2">+H10-I10-J10-K10-L10</f>
        <v>41567.060000000005</v>
      </c>
    </row>
    <row r="11" spans="1:13" ht="38.1" customHeight="1" x14ac:dyDescent="0.3">
      <c r="B11" s="14">
        <v>2</v>
      </c>
      <c r="C11" s="19" t="s">
        <v>20</v>
      </c>
      <c r="D11" s="18" t="s">
        <v>16</v>
      </c>
      <c r="E11" s="15" t="s">
        <v>21</v>
      </c>
      <c r="F11" s="15" t="s">
        <v>22</v>
      </c>
      <c r="G11" s="17" t="s">
        <v>19</v>
      </c>
      <c r="H11" s="18">
        <v>45500</v>
      </c>
      <c r="I11" s="18">
        <f t="shared" si="0"/>
        <v>1305.8499999999999</v>
      </c>
      <c r="J11" s="18">
        <v>1218.8900000000001</v>
      </c>
      <c r="K11" s="18">
        <f t="shared" si="1"/>
        <v>1383.2</v>
      </c>
      <c r="L11" s="18">
        <v>25</v>
      </c>
      <c r="M11" s="18">
        <f t="shared" si="2"/>
        <v>41567.060000000005</v>
      </c>
    </row>
    <row r="12" spans="1:13" ht="38.1" customHeight="1" x14ac:dyDescent="0.3">
      <c r="B12" s="14">
        <v>3</v>
      </c>
      <c r="C12" s="15" t="s">
        <v>23</v>
      </c>
      <c r="D12" s="15" t="s">
        <v>16</v>
      </c>
      <c r="E12" s="16" t="s">
        <v>24</v>
      </c>
      <c r="F12" s="16" t="s">
        <v>18</v>
      </c>
      <c r="G12" s="17" t="s">
        <v>19</v>
      </c>
      <c r="H12" s="18">
        <v>51000</v>
      </c>
      <c r="I12" s="18">
        <f t="shared" si="0"/>
        <v>1463.7</v>
      </c>
      <c r="J12" s="18">
        <v>1995.14</v>
      </c>
      <c r="K12" s="18">
        <f t="shared" si="1"/>
        <v>1550.4</v>
      </c>
      <c r="L12" s="18">
        <v>25</v>
      </c>
      <c r="M12" s="18">
        <f t="shared" si="2"/>
        <v>45965.760000000002</v>
      </c>
    </row>
    <row r="13" spans="1:13" ht="38.1" customHeight="1" x14ac:dyDescent="0.3">
      <c r="B13" s="14">
        <v>4</v>
      </c>
      <c r="C13" s="15" t="s">
        <v>25</v>
      </c>
      <c r="D13" s="15" t="s">
        <v>16</v>
      </c>
      <c r="E13" s="15" t="s">
        <v>21</v>
      </c>
      <c r="F13" s="15" t="s">
        <v>22</v>
      </c>
      <c r="G13" s="17" t="s">
        <v>19</v>
      </c>
      <c r="H13" s="18">
        <v>36000</v>
      </c>
      <c r="I13" s="18">
        <f t="shared" si="0"/>
        <v>1033.2</v>
      </c>
      <c r="J13" s="18">
        <v>0</v>
      </c>
      <c r="K13" s="18">
        <f t="shared" si="1"/>
        <v>1094.4000000000001</v>
      </c>
      <c r="L13" s="18">
        <v>25</v>
      </c>
      <c r="M13" s="18">
        <f t="shared" si="2"/>
        <v>33847.4</v>
      </c>
    </row>
    <row r="14" spans="1:13" ht="38.1" customHeight="1" x14ac:dyDescent="0.3">
      <c r="B14" s="14">
        <v>5</v>
      </c>
      <c r="C14" s="16" t="s">
        <v>26</v>
      </c>
      <c r="D14" s="15" t="s">
        <v>16</v>
      </c>
      <c r="E14" s="16" t="s">
        <v>27</v>
      </c>
      <c r="F14" s="15" t="s">
        <v>28</v>
      </c>
      <c r="G14" s="17" t="s">
        <v>19</v>
      </c>
      <c r="H14" s="18">
        <v>40000</v>
      </c>
      <c r="I14" s="18">
        <f t="shared" si="0"/>
        <v>1148</v>
      </c>
      <c r="J14" s="18">
        <v>442.65</v>
      </c>
      <c r="K14" s="18">
        <f t="shared" si="1"/>
        <v>1216</v>
      </c>
      <c r="L14" s="18">
        <v>25</v>
      </c>
      <c r="M14" s="18">
        <f t="shared" si="2"/>
        <v>37168.35</v>
      </c>
    </row>
    <row r="15" spans="1:13" ht="38.1" customHeight="1" x14ac:dyDescent="0.3">
      <c r="B15" s="14">
        <v>6</v>
      </c>
      <c r="C15" s="19" t="s">
        <v>29</v>
      </c>
      <c r="D15" s="18" t="s">
        <v>16</v>
      </c>
      <c r="E15" s="15" t="s">
        <v>22</v>
      </c>
      <c r="F15" s="15" t="s">
        <v>18</v>
      </c>
      <c r="G15" s="17" t="s">
        <v>19</v>
      </c>
      <c r="H15" s="18">
        <v>90000</v>
      </c>
      <c r="I15" s="18">
        <f t="shared" si="0"/>
        <v>2583</v>
      </c>
      <c r="J15" s="18">
        <v>9324.32</v>
      </c>
      <c r="K15" s="18">
        <f t="shared" si="1"/>
        <v>2736</v>
      </c>
      <c r="L15" s="18">
        <v>25</v>
      </c>
      <c r="M15" s="18">
        <f t="shared" si="2"/>
        <v>75331.679999999993</v>
      </c>
    </row>
    <row r="16" spans="1:13" ht="38.1" customHeight="1" x14ac:dyDescent="0.3">
      <c r="B16" s="14">
        <v>7</v>
      </c>
      <c r="C16" s="15" t="s">
        <v>30</v>
      </c>
      <c r="D16" s="18" t="s">
        <v>31</v>
      </c>
      <c r="E16" s="15" t="s">
        <v>32</v>
      </c>
      <c r="F16" s="15" t="s">
        <v>18</v>
      </c>
      <c r="G16" s="17" t="s">
        <v>19</v>
      </c>
      <c r="H16" s="18">
        <v>85000</v>
      </c>
      <c r="I16" s="18">
        <f t="shared" si="0"/>
        <v>2439.5</v>
      </c>
      <c r="J16" s="18">
        <v>8577.06</v>
      </c>
      <c r="K16" s="18">
        <f t="shared" si="1"/>
        <v>2584</v>
      </c>
      <c r="L16" s="18">
        <v>25</v>
      </c>
      <c r="M16" s="18">
        <f t="shared" si="2"/>
        <v>71374.44</v>
      </c>
    </row>
    <row r="17" spans="1:13" ht="38.1" customHeight="1" x14ac:dyDescent="0.3">
      <c r="B17" s="14">
        <v>8</v>
      </c>
      <c r="C17" s="15" t="s">
        <v>33</v>
      </c>
      <c r="D17" s="18" t="s">
        <v>16</v>
      </c>
      <c r="E17" s="15" t="s">
        <v>34</v>
      </c>
      <c r="F17" s="15" t="s">
        <v>18</v>
      </c>
      <c r="G17" s="17" t="s">
        <v>19</v>
      </c>
      <c r="H17" s="18">
        <v>85000</v>
      </c>
      <c r="I17" s="18">
        <f t="shared" si="0"/>
        <v>2439.5</v>
      </c>
      <c r="J17" s="18">
        <v>7719.33</v>
      </c>
      <c r="K17" s="18">
        <f t="shared" si="1"/>
        <v>2584</v>
      </c>
      <c r="L17" s="18">
        <v>25</v>
      </c>
      <c r="M17" s="18">
        <f t="shared" si="2"/>
        <v>72232.17</v>
      </c>
    </row>
    <row r="18" spans="1:13" ht="38.1" customHeight="1" x14ac:dyDescent="0.3">
      <c r="B18" s="14">
        <v>9</v>
      </c>
      <c r="C18" s="15" t="s">
        <v>35</v>
      </c>
      <c r="D18" s="15" t="s">
        <v>16</v>
      </c>
      <c r="E18" s="15" t="s">
        <v>21</v>
      </c>
      <c r="F18" s="15" t="s">
        <v>22</v>
      </c>
      <c r="G18" s="15" t="s">
        <v>19</v>
      </c>
      <c r="H18" s="18">
        <v>36000</v>
      </c>
      <c r="I18" s="18">
        <f t="shared" si="0"/>
        <v>1033.2</v>
      </c>
      <c r="J18" s="18">
        <v>0</v>
      </c>
      <c r="K18" s="18">
        <f t="shared" si="1"/>
        <v>1094.4000000000001</v>
      </c>
      <c r="L18" s="18">
        <v>25</v>
      </c>
      <c r="M18" s="18">
        <f t="shared" si="2"/>
        <v>33847.4</v>
      </c>
    </row>
    <row r="19" spans="1:13" ht="38.1" customHeight="1" x14ac:dyDescent="0.3">
      <c r="B19" s="14">
        <v>10</v>
      </c>
      <c r="C19" s="15" t="s">
        <v>36</v>
      </c>
      <c r="D19" s="15" t="s">
        <v>16</v>
      </c>
      <c r="E19" s="16" t="s">
        <v>37</v>
      </c>
      <c r="F19" s="15" t="s">
        <v>38</v>
      </c>
      <c r="G19" s="15" t="s">
        <v>19</v>
      </c>
      <c r="H19" s="18">
        <v>68000</v>
      </c>
      <c r="I19" s="18">
        <f t="shared" si="0"/>
        <v>1951.6</v>
      </c>
      <c r="J19" s="18">
        <v>4992.09</v>
      </c>
      <c r="K19" s="18">
        <f t="shared" si="1"/>
        <v>2067.1999999999998</v>
      </c>
      <c r="L19" s="18">
        <v>25</v>
      </c>
      <c r="M19" s="18">
        <f t="shared" si="2"/>
        <v>58964.11</v>
      </c>
    </row>
    <row r="20" spans="1:13" ht="38.1" customHeight="1" x14ac:dyDescent="0.3">
      <c r="B20" s="14">
        <v>11</v>
      </c>
      <c r="C20" s="19" t="s">
        <v>39</v>
      </c>
      <c r="D20" s="18" t="s">
        <v>31</v>
      </c>
      <c r="E20" s="20" t="s">
        <v>40</v>
      </c>
      <c r="F20" s="21" t="s">
        <v>41</v>
      </c>
      <c r="G20" s="15" t="s">
        <v>19</v>
      </c>
      <c r="H20" s="18">
        <v>51000</v>
      </c>
      <c r="I20" s="18">
        <f t="shared" si="0"/>
        <v>1463.7</v>
      </c>
      <c r="J20" s="18">
        <v>1995.14</v>
      </c>
      <c r="K20" s="18">
        <f t="shared" si="1"/>
        <v>1550.4</v>
      </c>
      <c r="L20" s="18">
        <v>25</v>
      </c>
      <c r="M20" s="18">
        <f t="shared" si="2"/>
        <v>45965.760000000002</v>
      </c>
    </row>
    <row r="21" spans="1:13" ht="38.1" customHeight="1" x14ac:dyDescent="0.3">
      <c r="B21" s="22">
        <v>12</v>
      </c>
      <c r="C21" s="23" t="s">
        <v>42</v>
      </c>
      <c r="D21" s="18" t="s">
        <v>31</v>
      </c>
      <c r="E21" s="20" t="s">
        <v>43</v>
      </c>
      <c r="F21" s="21" t="s">
        <v>41</v>
      </c>
      <c r="G21" s="15" t="s">
        <v>19</v>
      </c>
      <c r="H21" s="18">
        <v>33000</v>
      </c>
      <c r="I21" s="18">
        <f t="shared" si="0"/>
        <v>947.1</v>
      </c>
      <c r="J21" s="18">
        <v>0</v>
      </c>
      <c r="K21" s="18">
        <f t="shared" si="1"/>
        <v>1003.2</v>
      </c>
      <c r="L21" s="18">
        <v>25</v>
      </c>
      <c r="M21" s="18">
        <f t="shared" si="2"/>
        <v>31024.7</v>
      </c>
    </row>
    <row r="22" spans="1:13" ht="38.1" customHeight="1" x14ac:dyDescent="0.3">
      <c r="B22" s="22">
        <v>13</v>
      </c>
      <c r="C22" s="24" t="s">
        <v>44</v>
      </c>
      <c r="D22" s="25" t="s">
        <v>31</v>
      </c>
      <c r="E22" s="20" t="s">
        <v>43</v>
      </c>
      <c r="F22" s="21" t="s">
        <v>41</v>
      </c>
      <c r="G22" s="15" t="s">
        <v>19</v>
      </c>
      <c r="H22" s="18">
        <v>33000</v>
      </c>
      <c r="I22" s="18">
        <f t="shared" si="0"/>
        <v>947.1</v>
      </c>
      <c r="J22" s="18">
        <v>0</v>
      </c>
      <c r="K22" s="18">
        <f t="shared" si="1"/>
        <v>1003.2</v>
      </c>
      <c r="L22" s="18">
        <v>25</v>
      </c>
      <c r="M22" s="18">
        <f t="shared" si="2"/>
        <v>31024.7</v>
      </c>
    </row>
    <row r="23" spans="1:13" ht="38.1" customHeight="1" x14ac:dyDescent="0.3">
      <c r="B23" s="22">
        <v>14</v>
      </c>
      <c r="C23" s="23" t="s">
        <v>45</v>
      </c>
      <c r="D23" s="18" t="s">
        <v>31</v>
      </c>
      <c r="E23" s="20" t="s">
        <v>46</v>
      </c>
      <c r="F23" s="20" t="s">
        <v>18</v>
      </c>
      <c r="G23" s="15" t="s">
        <v>19</v>
      </c>
      <c r="H23" s="18">
        <v>95000</v>
      </c>
      <c r="I23" s="18">
        <f t="shared" si="0"/>
        <v>2726.5</v>
      </c>
      <c r="J23" s="18">
        <v>10500.45</v>
      </c>
      <c r="K23" s="18">
        <f t="shared" si="1"/>
        <v>2888</v>
      </c>
      <c r="L23" s="18">
        <v>25</v>
      </c>
      <c r="M23" s="18">
        <f t="shared" si="2"/>
        <v>78860.05</v>
      </c>
    </row>
    <row r="24" spans="1:13" ht="38.1" customHeight="1" x14ac:dyDescent="0.3">
      <c r="B24" s="22">
        <v>15</v>
      </c>
      <c r="C24" s="24" t="s">
        <v>47</v>
      </c>
      <c r="D24" s="15" t="s">
        <v>16</v>
      </c>
      <c r="E24" s="26" t="s">
        <v>48</v>
      </c>
      <c r="F24" s="20" t="s">
        <v>49</v>
      </c>
      <c r="G24" s="15" t="s">
        <v>19</v>
      </c>
      <c r="H24" s="18">
        <v>41000</v>
      </c>
      <c r="I24" s="18">
        <f t="shared" si="0"/>
        <v>1176.7</v>
      </c>
      <c r="J24" s="18">
        <v>583.79</v>
      </c>
      <c r="K24" s="18">
        <f t="shared" si="1"/>
        <v>1246.4000000000001</v>
      </c>
      <c r="L24" s="18">
        <v>25</v>
      </c>
      <c r="M24" s="18">
        <f t="shared" si="2"/>
        <v>37968.11</v>
      </c>
    </row>
    <row r="25" spans="1:13" ht="38.1" customHeight="1" x14ac:dyDescent="0.3">
      <c r="B25" s="22">
        <v>16</v>
      </c>
      <c r="C25" s="24" t="s">
        <v>50</v>
      </c>
      <c r="D25" s="17" t="s">
        <v>16</v>
      </c>
      <c r="E25" s="15" t="s">
        <v>51</v>
      </c>
      <c r="F25" s="15" t="s">
        <v>41</v>
      </c>
      <c r="G25" s="17" t="s">
        <v>19</v>
      </c>
      <c r="H25" s="18">
        <v>36000</v>
      </c>
      <c r="I25" s="18">
        <f t="shared" si="0"/>
        <v>1033.2</v>
      </c>
      <c r="J25" s="18">
        <v>0</v>
      </c>
      <c r="K25" s="18">
        <f t="shared" si="1"/>
        <v>1094.4000000000001</v>
      </c>
      <c r="L25" s="18">
        <v>25</v>
      </c>
      <c r="M25" s="18">
        <f t="shared" si="2"/>
        <v>33847.4</v>
      </c>
    </row>
    <row r="26" spans="1:13" ht="38.1" customHeight="1" x14ac:dyDescent="0.3">
      <c r="B26" s="22">
        <v>17</v>
      </c>
      <c r="C26" s="23" t="s">
        <v>52</v>
      </c>
      <c r="D26" s="25" t="s">
        <v>31</v>
      </c>
      <c r="E26" s="15" t="s">
        <v>53</v>
      </c>
      <c r="F26" s="15" t="s">
        <v>54</v>
      </c>
      <c r="G26" s="17" t="s">
        <v>19</v>
      </c>
      <c r="H26" s="18">
        <v>35000</v>
      </c>
      <c r="I26" s="18">
        <f t="shared" si="0"/>
        <v>1004.5</v>
      </c>
      <c r="J26" s="18">
        <v>0</v>
      </c>
      <c r="K26" s="18">
        <f t="shared" si="1"/>
        <v>1064</v>
      </c>
      <c r="L26" s="18">
        <v>25</v>
      </c>
      <c r="M26" s="18">
        <f t="shared" si="2"/>
        <v>32906.5</v>
      </c>
    </row>
    <row r="27" spans="1:13" ht="38.1" customHeight="1" x14ac:dyDescent="0.3">
      <c r="B27" s="22">
        <v>18</v>
      </c>
      <c r="C27" s="23" t="s">
        <v>55</v>
      </c>
      <c r="D27" s="15" t="s">
        <v>16</v>
      </c>
      <c r="E27" s="26" t="s">
        <v>56</v>
      </c>
      <c r="F27" s="20" t="s">
        <v>57</v>
      </c>
      <c r="G27" s="15" t="s">
        <v>19</v>
      </c>
      <c r="H27" s="18">
        <v>36000</v>
      </c>
      <c r="I27" s="18">
        <f t="shared" si="0"/>
        <v>1033.2</v>
      </c>
      <c r="J27" s="18">
        <v>0</v>
      </c>
      <c r="K27" s="18">
        <f t="shared" si="1"/>
        <v>1094.4000000000001</v>
      </c>
      <c r="L27" s="18">
        <v>25</v>
      </c>
      <c r="M27" s="18">
        <f t="shared" si="2"/>
        <v>33847.4</v>
      </c>
    </row>
    <row r="28" spans="1:13" ht="38.1" customHeight="1" x14ac:dyDescent="0.3">
      <c r="B28" s="22">
        <v>19</v>
      </c>
      <c r="C28" s="19" t="s">
        <v>58</v>
      </c>
      <c r="D28" s="15" t="s">
        <v>31</v>
      </c>
      <c r="E28" s="16" t="s">
        <v>59</v>
      </c>
      <c r="F28" s="20" t="s">
        <v>18</v>
      </c>
      <c r="G28" s="15" t="s">
        <v>19</v>
      </c>
      <c r="H28" s="18">
        <v>51000</v>
      </c>
      <c r="I28" s="18">
        <f t="shared" si="0"/>
        <v>1463.7</v>
      </c>
      <c r="J28" s="18">
        <v>1995.14</v>
      </c>
      <c r="K28" s="18">
        <f t="shared" si="1"/>
        <v>1550.4</v>
      </c>
      <c r="L28" s="18">
        <v>25</v>
      </c>
      <c r="M28" s="18">
        <f t="shared" si="2"/>
        <v>45965.760000000002</v>
      </c>
    </row>
    <row r="29" spans="1:13" ht="38.1" customHeight="1" x14ac:dyDescent="0.3">
      <c r="A29">
        <v>30</v>
      </c>
      <c r="B29" s="22">
        <v>20</v>
      </c>
      <c r="C29" s="50" t="s">
        <v>69</v>
      </c>
      <c r="D29" s="15" t="s">
        <v>16</v>
      </c>
      <c r="E29" s="16" t="s">
        <v>70</v>
      </c>
      <c r="F29" s="20" t="s">
        <v>71</v>
      </c>
      <c r="G29" s="15" t="s">
        <v>19</v>
      </c>
      <c r="H29" s="18">
        <v>28000</v>
      </c>
      <c r="I29" s="18">
        <f t="shared" si="0"/>
        <v>803.6</v>
      </c>
      <c r="J29" s="18">
        <v>0</v>
      </c>
      <c r="K29" s="18">
        <f t="shared" si="1"/>
        <v>851.2</v>
      </c>
      <c r="L29" s="18">
        <v>25</v>
      </c>
      <c r="M29" s="18">
        <f t="shared" si="2"/>
        <v>26320.2</v>
      </c>
    </row>
    <row r="30" spans="1:13" ht="38.1" customHeight="1" x14ac:dyDescent="0.3">
      <c r="B30" s="54" t="s">
        <v>60</v>
      </c>
      <c r="C30" s="55"/>
      <c r="D30" s="55"/>
      <c r="E30" s="55"/>
      <c r="F30" s="55"/>
      <c r="G30" s="56"/>
      <c r="H30" s="27">
        <f t="shared" ref="H30:M30" si="3">SUM(H10:H29)</f>
        <v>1021000</v>
      </c>
      <c r="I30" s="27">
        <f t="shared" si="3"/>
        <v>29302.699999999997</v>
      </c>
      <c r="J30" s="27">
        <f t="shared" si="3"/>
        <v>50562.889999999992</v>
      </c>
      <c r="K30" s="27">
        <f t="shared" si="3"/>
        <v>31038.400000000009</v>
      </c>
      <c r="L30" s="27">
        <f t="shared" si="3"/>
        <v>500</v>
      </c>
      <c r="M30" s="27">
        <f t="shared" si="3"/>
        <v>909596.00999999989</v>
      </c>
    </row>
    <row r="31" spans="1:13" ht="38.1" customHeight="1" x14ac:dyDescent="0.35">
      <c r="B31" s="3"/>
      <c r="C31" s="28"/>
      <c r="D31" s="29"/>
      <c r="E31" s="10"/>
      <c r="F31" s="10"/>
      <c r="G31" s="30"/>
      <c r="H31" s="29"/>
      <c r="I31" s="7"/>
      <c r="J31" s="8"/>
      <c r="K31" s="3"/>
      <c r="L31" s="3"/>
      <c r="M31" s="31"/>
    </row>
    <row r="32" spans="1:13" ht="38.1" customHeight="1" x14ac:dyDescent="0.35">
      <c r="B32" s="3"/>
      <c r="C32" s="28"/>
      <c r="D32" s="29"/>
      <c r="E32" s="10"/>
      <c r="F32" s="10"/>
      <c r="G32" s="30"/>
      <c r="H32" s="29"/>
      <c r="I32" s="7"/>
      <c r="J32" s="8"/>
      <c r="K32" s="3"/>
      <c r="L32" s="3"/>
      <c r="M32" s="31"/>
    </row>
    <row r="33" spans="2:13" ht="38.1" customHeight="1" x14ac:dyDescent="0.35">
      <c r="B33" s="3"/>
      <c r="C33" s="28"/>
      <c r="D33" s="29"/>
      <c r="E33" s="10"/>
      <c r="F33" s="10"/>
      <c r="G33" s="30"/>
      <c r="H33" s="29"/>
      <c r="I33" s="7"/>
      <c r="J33" s="8"/>
      <c r="K33" s="3"/>
      <c r="L33" s="3"/>
      <c r="M33" s="31"/>
    </row>
    <row r="34" spans="2:13" ht="38.1" customHeight="1" x14ac:dyDescent="0.35">
      <c r="B34" s="32"/>
      <c r="C34" s="33" t="s">
        <v>73</v>
      </c>
      <c r="D34" s="34"/>
      <c r="E34" s="35"/>
      <c r="F34" s="36"/>
      <c r="G34" s="37"/>
      <c r="H34" s="34"/>
      <c r="I34" s="7"/>
      <c r="J34" s="8"/>
      <c r="K34" s="38" t="s">
        <v>74</v>
      </c>
      <c r="L34" s="3"/>
      <c r="M34" s="3"/>
    </row>
    <row r="35" spans="2:13" ht="38.1" customHeight="1" x14ac:dyDescent="0.35">
      <c r="B35" s="39"/>
      <c r="C35" s="40" t="s">
        <v>61</v>
      </c>
      <c r="D35" s="41"/>
      <c r="E35" s="4"/>
      <c r="F35" s="10"/>
      <c r="G35" s="3"/>
      <c r="H35" s="3"/>
      <c r="I35" s="7"/>
      <c r="J35" s="57" t="s">
        <v>62</v>
      </c>
      <c r="K35" s="57"/>
      <c r="L35" s="57"/>
      <c r="M35" s="57"/>
    </row>
    <row r="36" spans="2:13" ht="38.1" customHeight="1" x14ac:dyDescent="0.35">
      <c r="B36" s="39"/>
      <c r="C36" s="40"/>
      <c r="D36" s="41"/>
      <c r="E36" s="4"/>
      <c r="F36" s="10"/>
      <c r="G36" s="3"/>
      <c r="H36" s="3"/>
      <c r="I36" s="7"/>
      <c r="J36" s="41"/>
      <c r="K36" s="41"/>
      <c r="L36" s="41"/>
      <c r="M36" s="41"/>
    </row>
    <row r="37" spans="2:13" ht="38.1" customHeight="1" x14ac:dyDescent="0.35">
      <c r="B37" s="39"/>
      <c r="C37" s="40"/>
      <c r="D37" s="41"/>
      <c r="E37" s="4"/>
      <c r="F37" s="10"/>
      <c r="G37" s="3"/>
      <c r="H37" s="3"/>
      <c r="I37" s="7"/>
      <c r="J37" s="41"/>
      <c r="K37" s="41"/>
      <c r="L37" s="41"/>
      <c r="M37" s="41"/>
    </row>
    <row r="38" spans="2:13" ht="6.75" customHeight="1" x14ac:dyDescent="0.35">
      <c r="B38" s="39"/>
      <c r="C38" s="40"/>
      <c r="D38" s="41"/>
      <c r="E38" s="4"/>
      <c r="F38" s="10"/>
      <c r="G38" s="3"/>
      <c r="H38" s="3"/>
      <c r="I38" s="7"/>
      <c r="J38" s="41"/>
      <c r="K38" s="41"/>
      <c r="L38" s="41"/>
      <c r="M38" s="41"/>
    </row>
    <row r="39" spans="2:13" ht="38.1" customHeight="1" x14ac:dyDescent="0.35">
      <c r="B39" s="58" t="s">
        <v>63</v>
      </c>
      <c r="C39" s="58"/>
      <c r="D39" s="42"/>
      <c r="E39" s="43"/>
      <c r="F39" s="36"/>
      <c r="G39" s="37"/>
      <c r="H39" s="42"/>
      <c r="I39" s="7"/>
      <c r="J39" s="8"/>
      <c r="K39" s="3"/>
      <c r="L39" s="3"/>
      <c r="M39" s="3"/>
    </row>
    <row r="40" spans="2:13" ht="28.5" customHeight="1" x14ac:dyDescent="0.35">
      <c r="B40" s="44" t="s">
        <v>64</v>
      </c>
      <c r="C40" s="44"/>
      <c r="D40" s="32"/>
      <c r="E40" s="44"/>
      <c r="F40" s="44"/>
      <c r="G40" s="32"/>
      <c r="H40" s="44"/>
      <c r="I40" s="44"/>
      <c r="J40" s="8"/>
      <c r="K40" s="3"/>
      <c r="L40" s="3"/>
      <c r="M40" s="3"/>
    </row>
    <row r="41" spans="2:13" ht="25.5" customHeight="1" x14ac:dyDescent="0.35">
      <c r="B41" s="44" t="s">
        <v>65</v>
      </c>
      <c r="C41" s="44"/>
      <c r="D41" s="32"/>
      <c r="E41" s="44"/>
      <c r="F41" s="44"/>
      <c r="G41" s="32"/>
      <c r="H41" s="44"/>
      <c r="I41" s="7"/>
      <c r="J41" s="8"/>
      <c r="K41" s="3"/>
      <c r="L41" s="3"/>
      <c r="M41" s="3"/>
    </row>
    <row r="42" spans="2:13" ht="26.25" customHeight="1" x14ac:dyDescent="0.35">
      <c r="B42" s="44" t="s">
        <v>66</v>
      </c>
      <c r="C42" s="44"/>
      <c r="D42" s="32"/>
      <c r="E42" s="44"/>
      <c r="F42" s="44"/>
      <c r="G42" s="32"/>
      <c r="H42" s="32"/>
      <c r="I42" s="7"/>
      <c r="J42" s="8"/>
      <c r="K42" s="3"/>
      <c r="L42" s="3"/>
      <c r="M42" s="3"/>
    </row>
    <row r="43" spans="2:13" ht="38.1" customHeight="1" x14ac:dyDescent="0.35">
      <c r="B43" s="52" t="s">
        <v>67</v>
      </c>
      <c r="C43" s="52"/>
      <c r="D43" s="52"/>
      <c r="E43" s="52"/>
      <c r="F43" s="52"/>
      <c r="G43" s="52"/>
      <c r="H43" s="52"/>
      <c r="I43" s="7"/>
      <c r="J43" s="8"/>
      <c r="K43" s="3"/>
      <c r="L43" s="3"/>
      <c r="M43" s="3"/>
    </row>
    <row r="44" spans="2:13" ht="38.1" customHeight="1" x14ac:dyDescent="0.35">
      <c r="B44" s="53" t="s">
        <v>68</v>
      </c>
      <c r="C44" s="53"/>
      <c r="D44" s="53"/>
      <c r="E44" s="53"/>
      <c r="F44" s="53"/>
      <c r="G44" s="53"/>
      <c r="H44" s="53"/>
      <c r="I44" s="7"/>
      <c r="J44" s="8"/>
      <c r="K44" s="3"/>
      <c r="L44" s="3"/>
      <c r="M44" s="3"/>
    </row>
  </sheetData>
  <mergeCells count="6">
    <mergeCell ref="B7:M7"/>
    <mergeCell ref="B43:H43"/>
    <mergeCell ref="B44:H44"/>
    <mergeCell ref="B30:G30"/>
    <mergeCell ref="J35:M35"/>
    <mergeCell ref="B39:C39"/>
  </mergeCells>
  <pageMargins left="0.7" right="0.7" top="0.75" bottom="0.75" header="0.3" footer="0.3"/>
  <pageSetup paperSize="5" scale="68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CARACTER TEMPORAL 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</dc:creator>
  <cp:lastModifiedBy>ELIZABETH ARNAUD</cp:lastModifiedBy>
  <cp:lastPrinted>2025-08-28T15:12:04Z</cp:lastPrinted>
  <dcterms:created xsi:type="dcterms:W3CDTF">2025-08-28T13:12:12Z</dcterms:created>
  <dcterms:modified xsi:type="dcterms:W3CDTF">2025-09-01T13:23:27Z</dcterms:modified>
</cp:coreProperties>
</file>