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D822A706-275F-4E2E-A0BA-5F87482A31E4}" xr6:coauthVersionLast="47" xr6:coauthVersionMax="47" xr10:uidLastSave="{00000000-0000-0000-0000-000000000000}"/>
  <bookViews>
    <workbookView xWindow="-120" yWindow="-120" windowWidth="20730" windowHeight="11040" xr2:uid="{FC947DB2-598F-493E-BE7F-B6B55F97DB6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  <c r="J33" i="1"/>
  <c r="H33" i="1"/>
  <c r="K32" i="1"/>
  <c r="I32" i="1"/>
  <c r="M32" i="1" s="1"/>
  <c r="K31" i="1"/>
  <c r="I31" i="1"/>
  <c r="K30" i="1"/>
  <c r="I30" i="1"/>
  <c r="K29" i="1"/>
  <c r="I29" i="1"/>
  <c r="K28" i="1"/>
  <c r="I28" i="1"/>
  <c r="M28" i="1" s="1"/>
  <c r="K27" i="1"/>
  <c r="I27" i="1"/>
  <c r="K26" i="1"/>
  <c r="I26" i="1"/>
  <c r="M26" i="1" s="1"/>
  <c r="K25" i="1"/>
  <c r="I25" i="1"/>
  <c r="K24" i="1"/>
  <c r="I24" i="1"/>
  <c r="M24" i="1" s="1"/>
  <c r="K23" i="1"/>
  <c r="I23" i="1"/>
  <c r="M23" i="1" s="1"/>
  <c r="K22" i="1"/>
  <c r="I22" i="1"/>
  <c r="M22" i="1" s="1"/>
  <c r="K21" i="1"/>
  <c r="I21" i="1"/>
  <c r="K20" i="1"/>
  <c r="I20" i="1"/>
  <c r="M20" i="1" s="1"/>
  <c r="K19" i="1"/>
  <c r="I19" i="1"/>
  <c r="K18" i="1"/>
  <c r="I18" i="1"/>
  <c r="K17" i="1"/>
  <c r="I17" i="1"/>
  <c r="M17" i="1" s="1"/>
  <c r="K16" i="1"/>
  <c r="I16" i="1"/>
  <c r="M16" i="1" s="1"/>
  <c r="K15" i="1"/>
  <c r="I15" i="1"/>
  <c r="M15" i="1" s="1"/>
  <c r="K14" i="1"/>
  <c r="I14" i="1"/>
  <c r="K13" i="1"/>
  <c r="I13" i="1"/>
  <c r="M13" i="1" s="1"/>
  <c r="K12" i="1"/>
  <c r="I12" i="1"/>
  <c r="K33" i="1" l="1"/>
  <c r="I33" i="1"/>
  <c r="M27" i="1"/>
  <c r="M19" i="1"/>
  <c r="M29" i="1"/>
  <c r="M21" i="1"/>
  <c r="M31" i="1"/>
  <c r="M18" i="1"/>
  <c r="M25" i="1"/>
  <c r="M30" i="1"/>
  <c r="M14" i="1"/>
  <c r="M12" i="1"/>
  <c r="M33" i="1" l="1"/>
</calcChain>
</file>

<file path=xl/sharedStrings.xml><?xml version="1.0" encoding="utf-8"?>
<sst xmlns="http://schemas.openxmlformats.org/spreadsheetml/2006/main" count="132" uniqueCount="78">
  <si>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</si>
  <si>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</si>
  <si>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DEPARTAMENTO DE RECURSOS HUMANOS </t>
  </si>
  <si>
    <t>No.</t>
  </si>
  <si>
    <t>Nombre (s) y Apellido (s)</t>
  </si>
  <si>
    <t>Género</t>
  </si>
  <si>
    <t>Funsión</t>
  </si>
  <si>
    <t>Departamento</t>
  </si>
  <si>
    <t>Estatus</t>
  </si>
  <si>
    <t>S. Bruto</t>
  </si>
  <si>
    <t>AFP</t>
  </si>
  <si>
    <t>ISR</t>
  </si>
  <si>
    <t>SFS</t>
  </si>
  <si>
    <t xml:space="preserve">Otros Descuentos </t>
  </si>
  <si>
    <t>S. Neto</t>
  </si>
  <si>
    <t>Alexandra Perez Amador</t>
  </si>
  <si>
    <t>Femenino</t>
  </si>
  <si>
    <t>Analista Legal</t>
  </si>
  <si>
    <t>Dirección General</t>
  </si>
  <si>
    <t>Temporal</t>
  </si>
  <si>
    <t>Ana Cecilia Bautista Galvez</t>
  </si>
  <si>
    <t xml:space="preserve">Analista de Recursos Humanos </t>
  </si>
  <si>
    <t>Dpto. de Recursos Humanos</t>
  </si>
  <si>
    <t>Elizabeth Arnaud Galva</t>
  </si>
  <si>
    <t>Enc. Sección Acceso A La Información Pública</t>
  </si>
  <si>
    <t>Erika Polanco Segura</t>
  </si>
  <si>
    <t xml:space="preserve">Técnico de Recursos Humanos </t>
  </si>
  <si>
    <t>Cinthia Onaney Rodriguez Tapia</t>
  </si>
  <si>
    <t>Técnico de Registro de Plantas y Manejo de Colecciones Vivas</t>
  </si>
  <si>
    <t xml:space="preserve">Dpto. de Botánica </t>
  </si>
  <si>
    <t xml:space="preserve">Irma Altagracia Peña Rubén </t>
  </si>
  <si>
    <t xml:space="preserve">Luis Enriquez Montero Encarnación </t>
  </si>
  <si>
    <t>Masculino</t>
  </si>
  <si>
    <t>Enc. Dpto. Administrativo</t>
  </si>
  <si>
    <t>Martha Osacarina Lopez De Mendoza</t>
  </si>
  <si>
    <t>Enc. Deplanificación y Desarrollo</t>
  </si>
  <si>
    <t>Minjy Ortiz Hidalgo</t>
  </si>
  <si>
    <t>Nayrobi Andreina Heredia Salas</t>
  </si>
  <si>
    <t>Enc. Division de Contabilidad</t>
  </si>
  <si>
    <t>Dpto. Financiero</t>
  </si>
  <si>
    <t>Nolberto Gonzalez Soto</t>
  </si>
  <si>
    <t>Enc. Sección  Recolección y Manejo de Semillas</t>
  </si>
  <si>
    <t>División Banco de Semillas</t>
  </si>
  <si>
    <t>Wady Abel Martinez</t>
  </si>
  <si>
    <t>Tec. En Recoleccion y Manejo de Semillas</t>
  </si>
  <si>
    <t>Yobanny Reyinal Reyna Soto</t>
  </si>
  <si>
    <t>Richard Rodríguez Toribio</t>
  </si>
  <si>
    <t>Enc. Dpto. Financiero</t>
  </si>
  <si>
    <t>Sandra Damaris Peña Montilla</t>
  </si>
  <si>
    <t>Analista de Educacion Ambiental</t>
  </si>
  <si>
    <t xml:space="preserve">Dpto. Educacion Ambiental </t>
  </si>
  <si>
    <t xml:space="preserve">Solanlly Yesenia Vargas </t>
  </si>
  <si>
    <t>Tec. En Registro de Plantas y Manejo de Colecciones Vivas</t>
  </si>
  <si>
    <t>Victor Yane Santana Rodríguez</t>
  </si>
  <si>
    <t xml:space="preserve">Soporte Técnico Informatico </t>
  </si>
  <si>
    <t>División TIC</t>
  </si>
  <si>
    <t>Rosanna Maria Montero Suaréz</t>
  </si>
  <si>
    <t>Tec. De Compras y Contrataciones</t>
  </si>
  <si>
    <t xml:space="preserve">Division de Compra y Contrataciones </t>
  </si>
  <si>
    <t>Juan Heredia Mejia</t>
  </si>
  <si>
    <t>Enc. De Transportacion</t>
  </si>
  <si>
    <t>Marian Yamel Cabreja Jimenez</t>
  </si>
  <si>
    <t>Guia Bilingüe</t>
  </si>
  <si>
    <t>Divi. Servicio al Público</t>
  </si>
  <si>
    <t>TOTALES RD$</t>
  </si>
  <si>
    <t>Preparado por:</t>
  </si>
  <si>
    <t>Revisado por:</t>
  </si>
  <si>
    <t>Observaciones: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</si>
  <si>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</si>
  <si>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</si>
  <si>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</si>
  <si>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RD$1,715.46por cada dependiente adicional registrado. </t>
  </si>
  <si>
    <t>Contenido color azul: opcional</t>
  </si>
  <si>
    <t xml:space="preserve">                                                                                NÓMINA CORRESPONDIENTE AL PERSONAL DE CARÁCTER TEMPORAL, OCTUBRE 2025</t>
  </si>
  <si>
    <t>Tec. De Educación Ambiental</t>
  </si>
  <si>
    <t>Ricardo Jose Nuñez Palmo</t>
  </si>
  <si>
    <t>Erika Polanco</t>
  </si>
  <si>
    <t>Irma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</si>
</sst>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0"/>
      <name val="Arial"/>
      <family val="2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2" fillId="3" borderId="1" xfId="2" applyFont="1" applyFill="1" applyBorder="1" applyAlignment="1">
      <alignment horizontal="center"/>
    </xf>
    <xf numFmtId="0" fontId="2" fillId="4" borderId="1" xfId="2" applyFont="1" applyFill="1" applyBorder="1" applyAlignment="1">
      <alignment horizontal="center"/>
    </xf>
    <xf numFmtId="43" fontId="2" fillId="4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7" fillId="2" borderId="3" xfId="2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7" fillId="2" borderId="2" xfId="2" applyFont="1" applyFill="1" applyBorder="1" applyAlignment="1">
      <alignment horizontal="center" wrapText="1"/>
    </xf>
    <xf numFmtId="164" fontId="7" fillId="2" borderId="3" xfId="3" applyNumberFormat="1" applyFont="1" applyFill="1" applyBorder="1" applyAlignment="1">
      <alignment horizontal="center" wrapText="1"/>
    </xf>
    <xf numFmtId="0" fontId="7" fillId="2" borderId="3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wrapText="1"/>
    </xf>
    <xf numFmtId="0" fontId="7" fillId="2" borderId="4" xfId="2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 wrapText="1"/>
    </xf>
    <xf numFmtId="164" fontId="7" fillId="2" borderId="2" xfId="3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indent="7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indent="9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/>
    <xf numFmtId="0" fontId="7" fillId="3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</cellXfs>
  <cellStyles count="4">
    <cellStyle name="Millares" xfId="1" builtinId="3"/>
    <cellStyle name="Millares 2 2" xfId="3" xr:uid="{C279818D-1A75-446F-9C11-A13837D315B3}"/>
    <cellStyle name="Normal" xfId="0" builtinId="0"/>
    <cellStyle name="Normal 2" xfId="2" xr:uid="{0A943B47-E929-4A6B-8589-3760434115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561975</xdr:colOff>
      <xdr:row>37</xdr:row>
      <xdr:rowOff>0</xdr:rowOff>
    </xdr:from>
    <xdr:to>
      <xdr:col>12</xdr:col>
      <xdr:colOff>790575</xdr:colOff>
      <xdr:row>37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7190DC74-AA81-4E05-A737-38E8C32AC5E3}"/>
            </a:ext>
          </a:extLst>
        </xdr:cNvPr>
        <xdr:cNvCxnSpPr/>
      </xdr:nvCxnSpPr>
      <xdr:spPr>
        <a:xfrm>
          <a:off x="11344275" y="14468475"/>
          <a:ext cx="40767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134937</xdr:colOff>
      <xdr:row>36</xdr:row>
      <xdr:rowOff>452541</xdr:rowOff>
    </xdr:from>
    <xdr:to>
      <xdr:col>3</xdr:col>
      <xdr:colOff>792955</xdr:colOff>
      <xdr:row>36</xdr:row>
      <xdr:rowOff>454818</xdr:rowOff>
    </xdr:to>
    <xdr:cxnSp macro="">
      <xdr:nvCxnSpPr>
        <xdr:cNvPr id="3" name="5 Conector recto">
          <a:extLst>
            <a:ext uri="{FF2B5EF4-FFF2-40B4-BE49-F238E27FC236}">
              <a16:creationId xmlns:a16="http://schemas.microsoft.com/office/drawing/2014/main" id="{05DDB62B-5378-4F08-9BFE-F30EB56BABE9}"/>
            </a:ext>
          </a:extLst>
        </xdr:cNvPr>
        <xdr:cNvCxnSpPr/>
      </xdr:nvCxnSpPr>
      <xdr:spPr>
        <a:xfrm>
          <a:off x="744537" y="14463816"/>
          <a:ext cx="3677443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1711415</xdr:colOff>
      <xdr:row>5</xdr:row>
      <xdr:rowOff>266700</xdr:rowOff>
    </xdr:from>
    <xdr:ext cx="2959519" cy="1343527"/>
    <xdr:pic>
      <xdr:nvPicPr>
        <xdr:cNvPr id="4" name="4 Imagen">
          <a:extLst>
            <a:ext uri="{FF2B5EF4-FFF2-40B4-BE49-F238E27FC236}">
              <a16:creationId xmlns:a16="http://schemas.microsoft.com/office/drawing/2014/main" id="{D9A3AF90-1BB0-40DD-A1D9-488F7DA37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6815" y="2790825"/>
          <a:ext cx="2959519" cy="134352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0EC9-7E0C-43A9-832C-B699CC8BC264}">
  <sheetPr>
    <pageSetUpPr fitToPage="1"/>
  </sheetPr>
  <dimension ref="B7:M49"/>
  <sheetViews>
    <sheetView tabSelected="1" topLeftCell="A25" workbookViewId="0">
      <selection activeCell="H38" sqref="H38"/>
    </sheetView>
  </sheetViews>
  <sheetFormatPr baseColWidth="10" defaultRowHeight="39.950000000000003" customHeight="1" x14ac:dyDescent="0.25"/>
  <cols>
    <col min="3" max="3" width="39.5703125" bestFit="1" customWidth="1"/>
    <col min="4" max="4" width="14.140625" customWidth="1"/>
    <col min="5" max="5" width="27.42578125" customWidth="1"/>
    <col min="6" max="6" width="40.140625" customWidth="1"/>
    <col min="7" max="7" width="13.5703125" customWidth="1"/>
    <col min="8" max="8" width="17.85546875" customWidth="1"/>
    <col min="9" max="9" width="15.42578125" customWidth="1"/>
    <col min="10" max="10" width="14.85546875" customWidth="1"/>
    <col min="11" max="11" width="13.7109375" customWidth="1"/>
    <col min="12" max="12" width="15.42578125" customWidth="1"/>
    <col min="13" max="13" width="15.140625" customWidth="1"/>
  </cols>
  <sheetData>
    <row r="7" spans="2:13" ht="39.950000000000003" customHeight="1" x14ac:dyDescent="0.35">
      <c r="B7" s="1"/>
      <c r="C7" s="2"/>
      <c r="D7" s="3"/>
      <c r="E7" s="4"/>
      <c r="F7" s="5"/>
      <c r="G7" s="6"/>
      <c r="I7" s="7"/>
      <c r="J7" s="8"/>
      <c r="K7" s="3"/>
      <c r="L7" s="3"/>
      <c r="M7" s="3"/>
    </row>
    <row r="8" spans="2:13" ht="39.950000000000003" customHeight="1" x14ac:dyDescent="0.35">
      <c r="B8" s="3"/>
      <c r="C8" s="9"/>
      <c r="D8" s="3"/>
      <c r="E8" s="4"/>
      <c r="F8" s="10"/>
      <c r="G8" s="6" t="s">
        <v>0</v>
      </c>
      <c r="H8" s="3" t="s">
        <v>1</v>
      </c>
      <c r="I8" s="7"/>
      <c r="J8" s="8"/>
      <c r="K8" s="3"/>
      <c r="L8" s="3"/>
      <c r="M8" s="3"/>
    </row>
    <row r="9" spans="2:13" ht="25.5" customHeight="1" x14ac:dyDescent="0.25">
      <c r="B9" s="52" t="s">
        <v>2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2:13" ht="19.5" customHeight="1" x14ac:dyDescent="0.3">
      <c r="B10" s="11" t="s">
        <v>73</v>
      </c>
      <c r="C10" s="12"/>
      <c r="D10" s="12"/>
      <c r="E10" s="12"/>
      <c r="F10" s="12"/>
      <c r="G10" s="13"/>
      <c r="H10" s="13"/>
      <c r="I10" s="13"/>
      <c r="J10" s="13"/>
      <c r="K10" s="13"/>
      <c r="L10" s="13"/>
      <c r="M10" s="13"/>
    </row>
    <row r="11" spans="2:13" ht="39.950000000000003" customHeight="1" x14ac:dyDescent="0.3">
      <c r="B11" s="14" t="s">
        <v>3</v>
      </c>
      <c r="C11" s="15" t="s">
        <v>4</v>
      </c>
      <c r="D11" s="16" t="s">
        <v>5</v>
      </c>
      <c r="E11" s="17" t="s">
        <v>6</v>
      </c>
      <c r="F11" s="17" t="s">
        <v>7</v>
      </c>
      <c r="G11" s="17" t="s">
        <v>8</v>
      </c>
      <c r="H11" s="16" t="s">
        <v>9</v>
      </c>
      <c r="I11" s="16" t="s">
        <v>10</v>
      </c>
      <c r="J11" s="16" t="s">
        <v>11</v>
      </c>
      <c r="K11" s="16" t="s">
        <v>12</v>
      </c>
      <c r="L11" s="18" t="s">
        <v>13</v>
      </c>
      <c r="M11" s="16" t="s">
        <v>14</v>
      </c>
    </row>
    <row r="12" spans="2:13" ht="39.950000000000003" customHeight="1" x14ac:dyDescent="0.3">
      <c r="B12" s="19">
        <v>1</v>
      </c>
      <c r="C12" s="20" t="s">
        <v>15</v>
      </c>
      <c r="D12" s="20" t="s">
        <v>16</v>
      </c>
      <c r="E12" s="21" t="s">
        <v>17</v>
      </c>
      <c r="F12" s="21" t="s">
        <v>18</v>
      </c>
      <c r="G12" s="22" t="s">
        <v>19</v>
      </c>
      <c r="H12" s="23">
        <v>45500</v>
      </c>
      <c r="I12" s="23">
        <f t="shared" ref="I12:I32" si="0">+H12*2.87%</f>
        <v>1305.8499999999999</v>
      </c>
      <c r="J12" s="23">
        <v>1218.8900000000001</v>
      </c>
      <c r="K12" s="23">
        <f t="shared" ref="K12:K32" si="1">+H12*3.04%</f>
        <v>1383.2</v>
      </c>
      <c r="L12" s="23">
        <v>25</v>
      </c>
      <c r="M12" s="23">
        <f t="shared" ref="M12:M32" si="2">+H12-I12-J12-K12-L12</f>
        <v>41567.060000000005</v>
      </c>
    </row>
    <row r="13" spans="2:13" ht="39.950000000000003" customHeight="1" x14ac:dyDescent="0.3">
      <c r="B13" s="19">
        <v>2</v>
      </c>
      <c r="C13" s="24" t="s">
        <v>20</v>
      </c>
      <c r="D13" s="23" t="s">
        <v>16</v>
      </c>
      <c r="E13" s="20" t="s">
        <v>21</v>
      </c>
      <c r="F13" s="20" t="s">
        <v>22</v>
      </c>
      <c r="G13" s="22" t="s">
        <v>19</v>
      </c>
      <c r="H13" s="23">
        <v>45500</v>
      </c>
      <c r="I13" s="23">
        <f t="shared" si="0"/>
        <v>1305.8499999999999</v>
      </c>
      <c r="J13" s="23">
        <v>1218.8900000000001</v>
      </c>
      <c r="K13" s="23">
        <f t="shared" si="1"/>
        <v>1383.2</v>
      </c>
      <c r="L13" s="23">
        <v>25</v>
      </c>
      <c r="M13" s="23">
        <f t="shared" si="2"/>
        <v>41567.060000000005</v>
      </c>
    </row>
    <row r="14" spans="2:13" ht="39.950000000000003" customHeight="1" x14ac:dyDescent="0.3">
      <c r="B14" s="19">
        <v>3</v>
      </c>
      <c r="C14" s="20" t="s">
        <v>23</v>
      </c>
      <c r="D14" s="20" t="s">
        <v>16</v>
      </c>
      <c r="E14" s="21" t="s">
        <v>24</v>
      </c>
      <c r="F14" s="21" t="s">
        <v>18</v>
      </c>
      <c r="G14" s="22" t="s">
        <v>19</v>
      </c>
      <c r="H14" s="23">
        <v>51000</v>
      </c>
      <c r="I14" s="23">
        <f t="shared" si="0"/>
        <v>1463.7</v>
      </c>
      <c r="J14" s="23">
        <v>1995.14</v>
      </c>
      <c r="K14" s="23">
        <f t="shared" si="1"/>
        <v>1550.4</v>
      </c>
      <c r="L14" s="23">
        <v>25</v>
      </c>
      <c r="M14" s="23">
        <f t="shared" si="2"/>
        <v>45965.760000000002</v>
      </c>
    </row>
    <row r="15" spans="2:13" ht="39.950000000000003" customHeight="1" x14ac:dyDescent="0.3">
      <c r="B15" s="19">
        <v>4</v>
      </c>
      <c r="C15" s="20" t="s">
        <v>25</v>
      </c>
      <c r="D15" s="20" t="s">
        <v>16</v>
      </c>
      <c r="E15" s="20" t="s">
        <v>26</v>
      </c>
      <c r="F15" s="20" t="s">
        <v>22</v>
      </c>
      <c r="G15" s="22" t="s">
        <v>19</v>
      </c>
      <c r="H15" s="23">
        <v>36000</v>
      </c>
      <c r="I15" s="23">
        <f t="shared" si="0"/>
        <v>1033.2</v>
      </c>
      <c r="J15" s="23">
        <v>0</v>
      </c>
      <c r="K15" s="23">
        <f t="shared" si="1"/>
        <v>1094.4000000000001</v>
      </c>
      <c r="L15" s="23">
        <v>25</v>
      </c>
      <c r="M15" s="23">
        <f t="shared" si="2"/>
        <v>33847.4</v>
      </c>
    </row>
    <row r="16" spans="2:13" ht="39.950000000000003" customHeight="1" x14ac:dyDescent="0.3">
      <c r="B16" s="19">
        <v>5</v>
      </c>
      <c r="C16" s="21" t="s">
        <v>27</v>
      </c>
      <c r="D16" s="20" t="s">
        <v>16</v>
      </c>
      <c r="E16" s="21" t="s">
        <v>28</v>
      </c>
      <c r="F16" s="20" t="s">
        <v>29</v>
      </c>
      <c r="G16" s="22" t="s">
        <v>19</v>
      </c>
      <c r="H16" s="23">
        <v>40000</v>
      </c>
      <c r="I16" s="23">
        <f t="shared" si="0"/>
        <v>1148</v>
      </c>
      <c r="J16" s="23">
        <v>442.65</v>
      </c>
      <c r="K16" s="23">
        <f t="shared" si="1"/>
        <v>1216</v>
      </c>
      <c r="L16" s="23">
        <v>25</v>
      </c>
      <c r="M16" s="23">
        <f t="shared" si="2"/>
        <v>37168.35</v>
      </c>
    </row>
    <row r="17" spans="2:13" ht="39.950000000000003" customHeight="1" x14ac:dyDescent="0.3">
      <c r="B17" s="19">
        <v>6</v>
      </c>
      <c r="C17" s="24" t="s">
        <v>30</v>
      </c>
      <c r="D17" s="23" t="s">
        <v>16</v>
      </c>
      <c r="E17" s="20" t="s">
        <v>22</v>
      </c>
      <c r="F17" s="20" t="s">
        <v>18</v>
      </c>
      <c r="G17" s="22" t="s">
        <v>19</v>
      </c>
      <c r="H17" s="23">
        <v>90000</v>
      </c>
      <c r="I17" s="23">
        <f t="shared" si="0"/>
        <v>2583</v>
      </c>
      <c r="J17" s="23">
        <v>9324.32</v>
      </c>
      <c r="K17" s="23">
        <f t="shared" si="1"/>
        <v>2736</v>
      </c>
      <c r="L17" s="23">
        <v>25</v>
      </c>
      <c r="M17" s="23">
        <f t="shared" si="2"/>
        <v>75331.679999999993</v>
      </c>
    </row>
    <row r="18" spans="2:13" ht="39.950000000000003" customHeight="1" x14ac:dyDescent="0.3">
      <c r="B18" s="19">
        <v>7</v>
      </c>
      <c r="C18" s="20" t="s">
        <v>31</v>
      </c>
      <c r="D18" s="23" t="s">
        <v>32</v>
      </c>
      <c r="E18" s="20" t="s">
        <v>33</v>
      </c>
      <c r="F18" s="20" t="s">
        <v>18</v>
      </c>
      <c r="G18" s="22" t="s">
        <v>19</v>
      </c>
      <c r="H18" s="23">
        <v>85000</v>
      </c>
      <c r="I18" s="23">
        <f t="shared" si="0"/>
        <v>2439.5</v>
      </c>
      <c r="J18" s="23">
        <v>8577.06</v>
      </c>
      <c r="K18" s="23">
        <f t="shared" si="1"/>
        <v>2584</v>
      </c>
      <c r="L18" s="23">
        <v>25</v>
      </c>
      <c r="M18" s="23">
        <f t="shared" si="2"/>
        <v>71374.44</v>
      </c>
    </row>
    <row r="19" spans="2:13" ht="39.950000000000003" customHeight="1" x14ac:dyDescent="0.3">
      <c r="B19" s="19">
        <v>8</v>
      </c>
      <c r="C19" s="20" t="s">
        <v>34</v>
      </c>
      <c r="D19" s="23" t="s">
        <v>16</v>
      </c>
      <c r="E19" s="20" t="s">
        <v>35</v>
      </c>
      <c r="F19" s="20" t="s">
        <v>18</v>
      </c>
      <c r="G19" s="22" t="s">
        <v>19</v>
      </c>
      <c r="H19" s="23">
        <v>85000</v>
      </c>
      <c r="I19" s="23">
        <f t="shared" si="0"/>
        <v>2439.5</v>
      </c>
      <c r="J19" s="23">
        <v>7719.33</v>
      </c>
      <c r="K19" s="23">
        <f t="shared" si="1"/>
        <v>2584</v>
      </c>
      <c r="L19" s="23">
        <v>25</v>
      </c>
      <c r="M19" s="23">
        <f t="shared" si="2"/>
        <v>72232.17</v>
      </c>
    </row>
    <row r="20" spans="2:13" ht="39.950000000000003" customHeight="1" x14ac:dyDescent="0.3">
      <c r="B20" s="19">
        <v>9</v>
      </c>
      <c r="C20" s="20" t="s">
        <v>36</v>
      </c>
      <c r="D20" s="20" t="s">
        <v>16</v>
      </c>
      <c r="E20" s="20" t="s">
        <v>26</v>
      </c>
      <c r="F20" s="20" t="s">
        <v>22</v>
      </c>
      <c r="G20" s="20" t="s">
        <v>19</v>
      </c>
      <c r="H20" s="23">
        <v>36000</v>
      </c>
      <c r="I20" s="23">
        <f t="shared" si="0"/>
        <v>1033.2</v>
      </c>
      <c r="J20" s="23">
        <v>0</v>
      </c>
      <c r="K20" s="23">
        <f t="shared" si="1"/>
        <v>1094.4000000000001</v>
      </c>
      <c r="L20" s="23">
        <v>25</v>
      </c>
      <c r="M20" s="23">
        <f t="shared" si="2"/>
        <v>33847.4</v>
      </c>
    </row>
    <row r="21" spans="2:13" ht="39.950000000000003" customHeight="1" x14ac:dyDescent="0.3">
      <c r="B21" s="19">
        <v>10</v>
      </c>
      <c r="C21" s="20" t="s">
        <v>37</v>
      </c>
      <c r="D21" s="20" t="s">
        <v>16</v>
      </c>
      <c r="E21" s="21" t="s">
        <v>38</v>
      </c>
      <c r="F21" s="20" t="s">
        <v>39</v>
      </c>
      <c r="G21" s="20" t="s">
        <v>19</v>
      </c>
      <c r="H21" s="23">
        <v>68000</v>
      </c>
      <c r="I21" s="23">
        <f t="shared" si="0"/>
        <v>1951.6</v>
      </c>
      <c r="J21" s="23">
        <v>4992.09</v>
      </c>
      <c r="K21" s="23">
        <f t="shared" si="1"/>
        <v>2067.1999999999998</v>
      </c>
      <c r="L21" s="23">
        <v>25</v>
      </c>
      <c r="M21" s="23">
        <f t="shared" si="2"/>
        <v>58964.11</v>
      </c>
    </row>
    <row r="22" spans="2:13" ht="39.950000000000003" customHeight="1" x14ac:dyDescent="0.3">
      <c r="B22" s="19">
        <v>11</v>
      </c>
      <c r="C22" s="24" t="s">
        <v>40</v>
      </c>
      <c r="D22" s="23" t="s">
        <v>32</v>
      </c>
      <c r="E22" s="25" t="s">
        <v>41</v>
      </c>
      <c r="F22" s="26" t="s">
        <v>42</v>
      </c>
      <c r="G22" s="20" t="s">
        <v>19</v>
      </c>
      <c r="H22" s="23">
        <v>51000</v>
      </c>
      <c r="I22" s="23">
        <f t="shared" si="0"/>
        <v>1463.7</v>
      </c>
      <c r="J22" s="23">
        <v>1995.14</v>
      </c>
      <c r="K22" s="23">
        <f t="shared" si="1"/>
        <v>1550.4</v>
      </c>
      <c r="L22" s="23">
        <v>25</v>
      </c>
      <c r="M22" s="23">
        <f t="shared" si="2"/>
        <v>45965.760000000002</v>
      </c>
    </row>
    <row r="23" spans="2:13" ht="39.950000000000003" customHeight="1" x14ac:dyDescent="0.3">
      <c r="B23" s="27">
        <v>12</v>
      </c>
      <c r="C23" s="28" t="s">
        <v>43</v>
      </c>
      <c r="D23" s="23" t="s">
        <v>32</v>
      </c>
      <c r="E23" s="25" t="s">
        <v>44</v>
      </c>
      <c r="F23" s="26" t="s">
        <v>42</v>
      </c>
      <c r="G23" s="20" t="s">
        <v>19</v>
      </c>
      <c r="H23" s="23">
        <v>33000</v>
      </c>
      <c r="I23" s="23">
        <f t="shared" si="0"/>
        <v>947.1</v>
      </c>
      <c r="J23" s="23">
        <v>0</v>
      </c>
      <c r="K23" s="23">
        <f t="shared" si="1"/>
        <v>1003.2</v>
      </c>
      <c r="L23" s="23">
        <v>25</v>
      </c>
      <c r="M23" s="23">
        <f t="shared" si="2"/>
        <v>31024.7</v>
      </c>
    </row>
    <row r="24" spans="2:13" ht="39.950000000000003" customHeight="1" x14ac:dyDescent="0.3">
      <c r="B24" s="27">
        <v>13</v>
      </c>
      <c r="C24" s="29" t="s">
        <v>45</v>
      </c>
      <c r="D24" s="30" t="s">
        <v>32</v>
      </c>
      <c r="E24" s="25" t="s">
        <v>44</v>
      </c>
      <c r="F24" s="26" t="s">
        <v>42</v>
      </c>
      <c r="G24" s="20" t="s">
        <v>19</v>
      </c>
      <c r="H24" s="23">
        <v>33000</v>
      </c>
      <c r="I24" s="23">
        <f t="shared" si="0"/>
        <v>947.1</v>
      </c>
      <c r="J24" s="23">
        <v>0</v>
      </c>
      <c r="K24" s="23">
        <f t="shared" si="1"/>
        <v>1003.2</v>
      </c>
      <c r="L24" s="23">
        <v>25</v>
      </c>
      <c r="M24" s="23">
        <f t="shared" si="2"/>
        <v>31024.7</v>
      </c>
    </row>
    <row r="25" spans="2:13" ht="39.950000000000003" customHeight="1" x14ac:dyDescent="0.3">
      <c r="B25" s="27">
        <v>14</v>
      </c>
      <c r="C25" s="28" t="s">
        <v>46</v>
      </c>
      <c r="D25" s="23" t="s">
        <v>32</v>
      </c>
      <c r="E25" s="25" t="s">
        <v>47</v>
      </c>
      <c r="F25" s="25" t="s">
        <v>18</v>
      </c>
      <c r="G25" s="20" t="s">
        <v>19</v>
      </c>
      <c r="H25" s="23">
        <v>95000</v>
      </c>
      <c r="I25" s="23">
        <f t="shared" si="0"/>
        <v>2726.5</v>
      </c>
      <c r="J25" s="23">
        <v>10500.45</v>
      </c>
      <c r="K25" s="23">
        <f t="shared" si="1"/>
        <v>2888</v>
      </c>
      <c r="L25" s="23">
        <v>25</v>
      </c>
      <c r="M25" s="23">
        <f t="shared" si="2"/>
        <v>78860.05</v>
      </c>
    </row>
    <row r="26" spans="2:13" ht="39.950000000000003" customHeight="1" x14ac:dyDescent="0.3">
      <c r="B26" s="27">
        <v>15</v>
      </c>
      <c r="C26" s="29" t="s">
        <v>48</v>
      </c>
      <c r="D26" s="20" t="s">
        <v>16</v>
      </c>
      <c r="E26" s="31" t="s">
        <v>49</v>
      </c>
      <c r="F26" s="25" t="s">
        <v>50</v>
      </c>
      <c r="G26" s="20" t="s">
        <v>19</v>
      </c>
      <c r="H26" s="23">
        <v>41000</v>
      </c>
      <c r="I26" s="23">
        <f t="shared" si="0"/>
        <v>1176.7</v>
      </c>
      <c r="J26" s="23">
        <v>583.79</v>
      </c>
      <c r="K26" s="23">
        <f t="shared" si="1"/>
        <v>1246.4000000000001</v>
      </c>
      <c r="L26" s="23">
        <v>25</v>
      </c>
      <c r="M26" s="23">
        <f t="shared" si="2"/>
        <v>37968.11</v>
      </c>
    </row>
    <row r="27" spans="2:13" ht="39.950000000000003" customHeight="1" x14ac:dyDescent="0.3">
      <c r="B27" s="27">
        <v>16</v>
      </c>
      <c r="C27" s="29" t="s">
        <v>51</v>
      </c>
      <c r="D27" s="22" t="s">
        <v>16</v>
      </c>
      <c r="E27" s="20" t="s">
        <v>52</v>
      </c>
      <c r="F27" s="20" t="s">
        <v>42</v>
      </c>
      <c r="G27" s="22" t="s">
        <v>19</v>
      </c>
      <c r="H27" s="23">
        <v>36000</v>
      </c>
      <c r="I27" s="23">
        <f t="shared" si="0"/>
        <v>1033.2</v>
      </c>
      <c r="J27" s="23">
        <v>0</v>
      </c>
      <c r="K27" s="23">
        <f t="shared" si="1"/>
        <v>1094.4000000000001</v>
      </c>
      <c r="L27" s="23">
        <v>25</v>
      </c>
      <c r="M27" s="23">
        <f t="shared" si="2"/>
        <v>33847.4</v>
      </c>
    </row>
    <row r="28" spans="2:13" ht="39.950000000000003" customHeight="1" x14ac:dyDescent="0.3">
      <c r="B28" s="27">
        <v>17</v>
      </c>
      <c r="C28" s="28" t="s">
        <v>53</v>
      </c>
      <c r="D28" s="30" t="s">
        <v>32</v>
      </c>
      <c r="E28" s="20" t="s">
        <v>54</v>
      </c>
      <c r="F28" s="20" t="s">
        <v>55</v>
      </c>
      <c r="G28" s="22" t="s">
        <v>19</v>
      </c>
      <c r="H28" s="23">
        <v>35000</v>
      </c>
      <c r="I28" s="23">
        <f t="shared" si="0"/>
        <v>1004.5</v>
      </c>
      <c r="J28" s="23">
        <v>0</v>
      </c>
      <c r="K28" s="23">
        <f t="shared" si="1"/>
        <v>1064</v>
      </c>
      <c r="L28" s="23">
        <v>25</v>
      </c>
      <c r="M28" s="23">
        <f t="shared" si="2"/>
        <v>32906.5</v>
      </c>
    </row>
    <row r="29" spans="2:13" ht="39.950000000000003" customHeight="1" x14ac:dyDescent="0.3">
      <c r="B29" s="27">
        <v>18</v>
      </c>
      <c r="C29" s="28" t="s">
        <v>56</v>
      </c>
      <c r="D29" s="20" t="s">
        <v>16</v>
      </c>
      <c r="E29" s="31" t="s">
        <v>57</v>
      </c>
      <c r="F29" s="25" t="s">
        <v>58</v>
      </c>
      <c r="G29" s="20" t="s">
        <v>19</v>
      </c>
      <c r="H29" s="23">
        <v>36000</v>
      </c>
      <c r="I29" s="23">
        <f t="shared" si="0"/>
        <v>1033.2</v>
      </c>
      <c r="J29" s="23">
        <v>0</v>
      </c>
      <c r="K29" s="23">
        <f t="shared" si="1"/>
        <v>1094.4000000000001</v>
      </c>
      <c r="L29" s="23">
        <v>25</v>
      </c>
      <c r="M29" s="23">
        <f t="shared" si="2"/>
        <v>33847.4</v>
      </c>
    </row>
    <row r="30" spans="2:13" ht="39.950000000000003" customHeight="1" x14ac:dyDescent="0.3">
      <c r="B30" s="27">
        <v>19</v>
      </c>
      <c r="C30" s="24" t="s">
        <v>59</v>
      </c>
      <c r="D30" s="20" t="s">
        <v>32</v>
      </c>
      <c r="E30" s="21" t="s">
        <v>60</v>
      </c>
      <c r="F30" s="25" t="s">
        <v>18</v>
      </c>
      <c r="G30" s="20" t="s">
        <v>19</v>
      </c>
      <c r="H30" s="23">
        <v>51000</v>
      </c>
      <c r="I30" s="23">
        <f t="shared" si="0"/>
        <v>1463.7</v>
      </c>
      <c r="J30" s="23">
        <v>1995.14</v>
      </c>
      <c r="K30" s="23">
        <f t="shared" si="1"/>
        <v>1550.4</v>
      </c>
      <c r="L30" s="23">
        <v>25</v>
      </c>
      <c r="M30" s="23">
        <f t="shared" si="2"/>
        <v>45965.760000000002</v>
      </c>
    </row>
    <row r="31" spans="2:13" ht="39.950000000000003" customHeight="1" x14ac:dyDescent="0.3">
      <c r="B31" s="27">
        <v>20</v>
      </c>
      <c r="C31" s="32" t="s">
        <v>61</v>
      </c>
      <c r="D31" s="20" t="s">
        <v>16</v>
      </c>
      <c r="E31" s="21" t="s">
        <v>62</v>
      </c>
      <c r="F31" s="25" t="s">
        <v>63</v>
      </c>
      <c r="G31" s="20" t="s">
        <v>19</v>
      </c>
      <c r="H31" s="23">
        <v>28000</v>
      </c>
      <c r="I31" s="23">
        <f t="shared" si="0"/>
        <v>803.6</v>
      </c>
      <c r="J31" s="23">
        <v>0</v>
      </c>
      <c r="K31" s="23">
        <f t="shared" si="1"/>
        <v>851.2</v>
      </c>
      <c r="L31" s="23">
        <v>25</v>
      </c>
      <c r="M31" s="23">
        <f t="shared" si="2"/>
        <v>26320.2</v>
      </c>
    </row>
    <row r="32" spans="2:13" ht="39.950000000000003" customHeight="1" x14ac:dyDescent="0.3">
      <c r="B32" s="27">
        <v>21</v>
      </c>
      <c r="C32" s="32" t="s">
        <v>75</v>
      </c>
      <c r="D32" s="20" t="s">
        <v>32</v>
      </c>
      <c r="E32" s="21" t="s">
        <v>74</v>
      </c>
      <c r="F32" s="25" t="s">
        <v>50</v>
      </c>
      <c r="G32" s="20" t="s">
        <v>19</v>
      </c>
      <c r="H32" s="23">
        <v>36000</v>
      </c>
      <c r="I32" s="23">
        <f t="shared" si="0"/>
        <v>1033.2</v>
      </c>
      <c r="J32" s="23">
        <v>0</v>
      </c>
      <c r="K32" s="23">
        <f t="shared" si="1"/>
        <v>1094.4000000000001</v>
      </c>
      <c r="L32" s="23">
        <v>25</v>
      </c>
      <c r="M32" s="23">
        <f t="shared" si="2"/>
        <v>33847.4</v>
      </c>
    </row>
    <row r="33" spans="2:13" ht="39.950000000000003" customHeight="1" x14ac:dyDescent="0.3">
      <c r="B33" s="53" t="s">
        <v>64</v>
      </c>
      <c r="C33" s="54"/>
      <c r="D33" s="54"/>
      <c r="E33" s="54"/>
      <c r="F33" s="54"/>
      <c r="G33" s="55"/>
      <c r="H33" s="33">
        <f t="shared" ref="H33:M33" si="3">SUM(H12:H32)</f>
        <v>1057000</v>
      </c>
      <c r="I33" s="33">
        <f t="shared" si="3"/>
        <v>30335.899999999998</v>
      </c>
      <c r="J33" s="33">
        <f t="shared" si="3"/>
        <v>50562.889999999992</v>
      </c>
      <c r="K33" s="33">
        <f t="shared" si="3"/>
        <v>32132.80000000001</v>
      </c>
      <c r="L33" s="33">
        <f t="shared" si="3"/>
        <v>525</v>
      </c>
      <c r="M33" s="33">
        <f t="shared" si="3"/>
        <v>943443.40999999992</v>
      </c>
    </row>
    <row r="34" spans="2:13" ht="39.950000000000003" customHeight="1" x14ac:dyDescent="0.35">
      <c r="B34" s="3"/>
      <c r="C34" s="34"/>
      <c r="D34" s="35"/>
      <c r="E34" s="10"/>
      <c r="F34" s="10"/>
      <c r="G34" s="36"/>
      <c r="H34" s="35"/>
      <c r="I34" s="7"/>
      <c r="J34" s="8"/>
      <c r="K34" s="3"/>
      <c r="L34" s="3"/>
      <c r="M34" s="37"/>
    </row>
    <row r="35" spans="2:13" ht="39.950000000000003" customHeight="1" x14ac:dyDescent="0.35">
      <c r="B35" s="3"/>
      <c r="C35" s="34"/>
      <c r="D35" s="35"/>
      <c r="E35" s="10"/>
      <c r="F35" s="10"/>
      <c r="G35" s="36"/>
      <c r="H35" s="35"/>
      <c r="I35" s="7"/>
      <c r="J35" s="8"/>
      <c r="K35" s="3"/>
      <c r="L35" s="3"/>
      <c r="M35" s="37"/>
    </row>
    <row r="36" spans="2:13" ht="39.950000000000003" customHeight="1" x14ac:dyDescent="0.35">
      <c r="B36" s="3"/>
      <c r="C36" s="34"/>
      <c r="D36" s="35"/>
      <c r="E36" s="10"/>
      <c r="F36" s="10"/>
      <c r="G36" s="36"/>
      <c r="H36" s="35"/>
      <c r="I36" s="7"/>
      <c r="J36" s="8"/>
      <c r="K36" s="3"/>
      <c r="L36" s="3"/>
      <c r="M36" s="37"/>
    </row>
    <row r="37" spans="2:13" ht="39.950000000000003" customHeight="1" x14ac:dyDescent="0.35">
      <c r="B37" s="38"/>
      <c r="C37" s="39" t="s">
        <v>76</v>
      </c>
      <c r="D37" s="40"/>
      <c r="E37" s="41"/>
      <c r="F37" s="42"/>
      <c r="G37" s="43"/>
      <c r="H37" s="40"/>
      <c r="I37" s="7"/>
      <c r="J37" s="8"/>
      <c r="K37" s="44" t="s">
        <v>77</v>
      </c>
      <c r="L37" s="3"/>
      <c r="M37" s="3"/>
    </row>
    <row r="38" spans="2:13" ht="39.950000000000003" customHeight="1" x14ac:dyDescent="0.35">
      <c r="B38" s="45"/>
      <c r="C38" s="46" t="s">
        <v>65</v>
      </c>
      <c r="D38" s="47"/>
      <c r="E38" s="4"/>
      <c r="F38" s="10"/>
      <c r="G38" s="3"/>
      <c r="H38" s="3"/>
      <c r="I38" s="7"/>
      <c r="J38" s="56" t="s">
        <v>66</v>
      </c>
      <c r="K38" s="56"/>
      <c r="L38" s="56"/>
      <c r="M38" s="56"/>
    </row>
    <row r="39" spans="2:13" ht="39.950000000000003" customHeight="1" x14ac:dyDescent="0.35">
      <c r="B39" s="45"/>
      <c r="C39" s="46"/>
      <c r="D39" s="47"/>
      <c r="E39" s="4"/>
      <c r="F39" s="10"/>
      <c r="G39" s="3"/>
      <c r="H39" s="3"/>
      <c r="I39" s="7"/>
      <c r="J39" s="47"/>
      <c r="K39" s="47"/>
      <c r="L39" s="47"/>
      <c r="M39" s="47"/>
    </row>
    <row r="40" spans="2:13" ht="39.950000000000003" customHeight="1" x14ac:dyDescent="0.35">
      <c r="B40" s="45"/>
      <c r="C40" s="46"/>
      <c r="D40" s="47"/>
      <c r="E40" s="4"/>
      <c r="F40" s="10"/>
      <c r="G40" s="3"/>
      <c r="H40" s="3"/>
      <c r="I40" s="7"/>
      <c r="J40" s="47"/>
      <c r="K40" s="47"/>
      <c r="L40" s="47"/>
      <c r="M40" s="47"/>
    </row>
    <row r="41" spans="2:13" ht="39.950000000000003" customHeight="1" x14ac:dyDescent="0.35">
      <c r="B41" s="45"/>
      <c r="C41" s="46"/>
      <c r="D41" s="47"/>
      <c r="E41" s="4"/>
      <c r="F41" s="10"/>
      <c r="G41" s="3"/>
      <c r="H41" s="3"/>
      <c r="I41" s="7"/>
      <c r="J41" s="47"/>
      <c r="K41" s="47"/>
      <c r="L41" s="47"/>
      <c r="M41" s="47"/>
    </row>
    <row r="42" spans="2:13" ht="39.950000000000003" customHeight="1" x14ac:dyDescent="0.35">
      <c r="B42" s="45"/>
      <c r="C42" s="46"/>
      <c r="D42" s="47"/>
      <c r="E42" s="4"/>
      <c r="F42" s="10"/>
      <c r="G42" s="3"/>
      <c r="H42" s="3"/>
      <c r="I42" s="7"/>
      <c r="J42" s="47"/>
      <c r="K42" s="47"/>
      <c r="L42" s="47"/>
      <c r="M42" s="47"/>
    </row>
    <row r="43" spans="2:13" ht="3" customHeight="1" x14ac:dyDescent="0.35">
      <c r="B43" s="45"/>
      <c r="C43" s="46"/>
      <c r="D43" s="47"/>
      <c r="E43" s="4"/>
      <c r="F43" s="10"/>
      <c r="G43" s="3"/>
      <c r="H43" s="3"/>
      <c r="I43" s="7"/>
      <c r="J43" s="47"/>
      <c r="K43" s="47"/>
      <c r="L43" s="47"/>
      <c r="M43" s="47"/>
    </row>
    <row r="44" spans="2:13" ht="39.950000000000003" customHeight="1" x14ac:dyDescent="0.35">
      <c r="B44" s="57" t="s">
        <v>67</v>
      </c>
      <c r="C44" s="57"/>
      <c r="D44" s="48"/>
      <c r="E44" s="49"/>
      <c r="F44" s="42"/>
      <c r="G44" s="43"/>
      <c r="H44" s="48"/>
      <c r="I44" s="7"/>
      <c r="J44" s="8"/>
      <c r="K44" s="3"/>
      <c r="L44" s="3"/>
      <c r="M44" s="3"/>
    </row>
    <row r="45" spans="2:13" ht="39.950000000000003" customHeight="1" x14ac:dyDescent="0.35">
      <c r="B45" s="50" t="s">
        <v>68</v>
      </c>
      <c r="C45" s="50"/>
      <c r="D45" s="38"/>
      <c r="E45" s="50"/>
      <c r="F45" s="50"/>
      <c r="G45" s="38"/>
      <c r="H45" s="50"/>
      <c r="I45" s="50"/>
      <c r="J45" s="8"/>
      <c r="K45" s="3"/>
      <c r="L45" s="3"/>
      <c r="M45" s="3"/>
    </row>
    <row r="46" spans="2:13" ht="39.950000000000003" customHeight="1" x14ac:dyDescent="0.35">
      <c r="B46" s="50" t="s">
        <v>69</v>
      </c>
      <c r="C46" s="50"/>
      <c r="D46" s="38"/>
      <c r="E46" s="50"/>
      <c r="F46" s="50"/>
      <c r="G46" s="38"/>
      <c r="H46" s="50"/>
      <c r="I46" s="7"/>
      <c r="J46" s="8"/>
      <c r="K46" s="3"/>
      <c r="L46" s="3"/>
      <c r="M46" s="3"/>
    </row>
    <row r="47" spans="2:13" ht="39.950000000000003" customHeight="1" x14ac:dyDescent="0.35">
      <c r="B47" s="50" t="s">
        <v>70</v>
      </c>
      <c r="C47" s="50"/>
      <c r="D47" s="38"/>
      <c r="E47" s="50"/>
      <c r="F47" s="50"/>
      <c r="G47" s="38"/>
      <c r="H47" s="38"/>
      <c r="I47" s="7"/>
      <c r="J47" s="8"/>
      <c r="K47" s="3"/>
      <c r="L47" s="3"/>
      <c r="M47" s="3"/>
    </row>
    <row r="48" spans="2:13" ht="39.950000000000003" customHeight="1" x14ac:dyDescent="0.35">
      <c r="B48" s="58" t="s">
        <v>71</v>
      </c>
      <c r="C48" s="58"/>
      <c r="D48" s="58"/>
      <c r="E48" s="58"/>
      <c r="F48" s="58"/>
      <c r="G48" s="58"/>
      <c r="H48" s="58"/>
      <c r="I48" s="7"/>
      <c r="J48" s="8"/>
      <c r="K48" s="3"/>
      <c r="L48" s="3"/>
      <c r="M48" s="3"/>
    </row>
    <row r="49" spans="2:13" ht="39.950000000000003" customHeight="1" x14ac:dyDescent="0.35">
      <c r="B49" s="51" t="s">
        <v>72</v>
      </c>
      <c r="C49" s="51"/>
      <c r="D49" s="51"/>
      <c r="E49" s="51"/>
      <c r="F49" s="51"/>
      <c r="G49" s="51"/>
      <c r="H49" s="51"/>
      <c r="I49" s="7"/>
      <c r="J49" s="8"/>
      <c r="K49" s="3"/>
      <c r="L49" s="3"/>
      <c r="M49" s="3"/>
    </row>
  </sheetData>
  <mergeCells count="6">
    <mergeCell ref="B49:H49"/>
    <mergeCell ref="B9:M9"/>
    <mergeCell ref="B33:G33"/>
    <mergeCell ref="J38:M38"/>
    <mergeCell ref="B44:C44"/>
    <mergeCell ref="B48:H48"/>
  </mergeCells>
  <pageMargins left="0.7" right="0.7" top="0.75" bottom="0.75" header="0.3" footer="0.3"/>
  <pageSetup paperSize="5" scale="3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</dc:creator>
  <cp:lastModifiedBy>ELIZABETH ARNAUD</cp:lastModifiedBy>
  <cp:lastPrinted>2025-11-03T14:57:54Z</cp:lastPrinted>
  <dcterms:created xsi:type="dcterms:W3CDTF">2025-10-31T13:37:05Z</dcterms:created>
  <dcterms:modified xsi:type="dcterms:W3CDTF">2025-11-04T18:42:26Z</dcterms:modified>
</cp:coreProperties>
</file>