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\Desktop\DOCUMENTOS 2022\LIBRE ACCESO A LA INFORMACION NOMINA\"/>
    </mc:Choice>
  </mc:AlternateContent>
  <bookViews>
    <workbookView minimized="1" xWindow="360" yWindow="1080" windowWidth="15015" windowHeight="7110"/>
  </bookViews>
  <sheets>
    <sheet name="junio" sheetId="5" r:id="rId1"/>
  </sheets>
  <definedNames>
    <definedName name="_xlnm._FilterDatabase" localSheetId="0" hidden="1">junio!$A$12:$K$146</definedName>
  </definedNames>
  <calcPr calcId="152511"/>
</workbook>
</file>

<file path=xl/calcChain.xml><?xml version="1.0" encoding="utf-8"?>
<calcChain xmlns="http://schemas.openxmlformats.org/spreadsheetml/2006/main">
  <c r="G23" i="5" l="1"/>
  <c r="I23" i="5"/>
  <c r="H147" i="5"/>
  <c r="K23" i="5" l="1"/>
  <c r="F218" i="5"/>
  <c r="F147" i="5" l="1"/>
  <c r="F240" i="5"/>
  <c r="H240" i="5"/>
  <c r="J240" i="5"/>
  <c r="G233" i="5"/>
  <c r="I233" i="5"/>
  <c r="G197" i="5"/>
  <c r="I197" i="5"/>
  <c r="F241" i="5" l="1"/>
  <c r="K233" i="5"/>
  <c r="K197" i="5"/>
  <c r="I232" i="5"/>
  <c r="G232" i="5"/>
  <c r="G231" i="5"/>
  <c r="I231" i="5"/>
  <c r="I80" i="5"/>
  <c r="G80" i="5"/>
  <c r="K232" i="5" l="1"/>
  <c r="K231" i="5"/>
  <c r="K80" i="5"/>
  <c r="J147" i="5" l="1"/>
  <c r="G98" i="5"/>
  <c r="I98" i="5"/>
  <c r="G138" i="5"/>
  <c r="I138" i="5"/>
  <c r="G198" i="5"/>
  <c r="I198" i="5"/>
  <c r="G196" i="5"/>
  <c r="I196" i="5"/>
  <c r="K196" i="5" l="1"/>
  <c r="K138" i="5"/>
  <c r="K198" i="5"/>
  <c r="K98" i="5"/>
  <c r="G195" i="5"/>
  <c r="I195" i="5"/>
  <c r="G121" i="5"/>
  <c r="I121" i="5"/>
  <c r="G63" i="5"/>
  <c r="I63" i="5"/>
  <c r="G36" i="5"/>
  <c r="I36" i="5"/>
  <c r="G68" i="5"/>
  <c r="I68" i="5"/>
  <c r="G45" i="5"/>
  <c r="I45" i="5"/>
  <c r="G126" i="5"/>
  <c r="I126" i="5"/>
  <c r="G48" i="5"/>
  <c r="I48" i="5"/>
  <c r="G194" i="5"/>
  <c r="I194" i="5"/>
  <c r="G118" i="5"/>
  <c r="I118" i="5"/>
  <c r="G103" i="5"/>
  <c r="I103" i="5"/>
  <c r="G99" i="5"/>
  <c r="I99" i="5"/>
  <c r="G211" i="5"/>
  <c r="I211" i="5"/>
  <c r="G127" i="5"/>
  <c r="I127" i="5"/>
  <c r="G136" i="5"/>
  <c r="I136" i="5"/>
  <c r="G32" i="5"/>
  <c r="I32" i="5"/>
  <c r="K194" i="5" l="1"/>
  <c r="K48" i="5"/>
  <c r="K195" i="5"/>
  <c r="K127" i="5"/>
  <c r="K32" i="5"/>
  <c r="K36" i="5"/>
  <c r="K103" i="5"/>
  <c r="K68" i="5"/>
  <c r="K118" i="5"/>
  <c r="K45" i="5"/>
  <c r="K121" i="5"/>
  <c r="K99" i="5"/>
  <c r="K126" i="5"/>
  <c r="K63" i="5"/>
  <c r="K136" i="5"/>
  <c r="K211" i="5"/>
  <c r="I14" i="5"/>
  <c r="I13" i="5"/>
  <c r="I20" i="5"/>
  <c r="I25" i="5"/>
  <c r="I15" i="5"/>
  <c r="I16" i="5"/>
  <c r="I22" i="5"/>
  <c r="I24" i="5"/>
  <c r="I128" i="5"/>
  <c r="I119" i="5"/>
  <c r="I113" i="5"/>
  <c r="I111" i="5"/>
  <c r="I115" i="5"/>
  <c r="I108" i="5"/>
  <c r="I130" i="5"/>
  <c r="I110" i="5"/>
  <c r="I116" i="5"/>
  <c r="I117" i="5"/>
  <c r="I112" i="5"/>
  <c r="I123" i="5"/>
  <c r="I122" i="5"/>
  <c r="I124" i="5"/>
  <c r="I109" i="5"/>
  <c r="I120" i="5"/>
  <c r="I107" i="5"/>
  <c r="I129" i="5"/>
  <c r="I95" i="5"/>
  <c r="I125" i="5"/>
  <c r="I114" i="5"/>
  <c r="I21" i="5"/>
  <c r="I146" i="5"/>
  <c r="I144" i="5"/>
  <c r="I145" i="5"/>
  <c r="I17" i="5"/>
  <c r="I18" i="5"/>
  <c r="I105" i="5"/>
  <c r="I104" i="5"/>
  <c r="I106" i="5"/>
  <c r="I96" i="5"/>
  <c r="I94" i="5"/>
  <c r="I97" i="5"/>
  <c r="I90" i="5"/>
  <c r="I91" i="5"/>
  <c r="I161" i="5"/>
  <c r="I160" i="5"/>
  <c r="I92" i="5"/>
  <c r="I93" i="5"/>
  <c r="I28" i="5"/>
  <c r="I30" i="5"/>
  <c r="I43" i="5"/>
  <c r="I67" i="5"/>
  <c r="I54" i="5"/>
  <c r="I52" i="5"/>
  <c r="I56" i="5"/>
  <c r="I42" i="5"/>
  <c r="I44" i="5"/>
  <c r="I41" i="5"/>
  <c r="I39" i="5"/>
  <c r="I40" i="5"/>
  <c r="I61" i="5"/>
  <c r="I59" i="5"/>
  <c r="I66" i="5"/>
  <c r="I35" i="5"/>
  <c r="I77" i="5"/>
  <c r="I55" i="5"/>
  <c r="I64" i="5"/>
  <c r="I29" i="5"/>
  <c r="I37" i="5"/>
  <c r="I81" i="5"/>
  <c r="I49" i="5"/>
  <c r="I60" i="5"/>
  <c r="I58" i="5"/>
  <c r="I34" i="5"/>
  <c r="I46" i="5"/>
  <c r="I69" i="5"/>
  <c r="I33" i="5"/>
  <c r="I65" i="5"/>
  <c r="I53" i="5"/>
  <c r="I76" i="5"/>
  <c r="I79" i="5"/>
  <c r="I70" i="5"/>
  <c r="I38" i="5"/>
  <c r="I62" i="5"/>
  <c r="I71" i="5"/>
  <c r="I73" i="5"/>
  <c r="I50" i="5"/>
  <c r="I72" i="5"/>
  <c r="I57" i="5"/>
  <c r="I31" i="5"/>
  <c r="I75" i="5"/>
  <c r="I78" i="5"/>
  <c r="I74" i="5"/>
  <c r="I51" i="5"/>
  <c r="I47" i="5"/>
  <c r="I135" i="5"/>
  <c r="I131" i="5"/>
  <c r="I139" i="5"/>
  <c r="I216" i="5"/>
  <c r="I134" i="5"/>
  <c r="I142" i="5"/>
  <c r="I132" i="5"/>
  <c r="I133" i="5"/>
  <c r="I141" i="5"/>
  <c r="I137" i="5"/>
  <c r="I140" i="5"/>
  <c r="I143" i="5"/>
  <c r="I19" i="5"/>
  <c r="I27" i="5"/>
  <c r="I84" i="5"/>
  <c r="I83" i="5"/>
  <c r="I82" i="5"/>
  <c r="I87" i="5"/>
  <c r="I85" i="5"/>
  <c r="I86" i="5"/>
  <c r="I102" i="5"/>
  <c r="I162" i="5"/>
  <c r="I166" i="5"/>
  <c r="I164" i="5"/>
  <c r="I168" i="5"/>
  <c r="I152" i="5"/>
  <c r="I217" i="5"/>
  <c r="I206" i="5"/>
  <c r="I207" i="5"/>
  <c r="I208" i="5"/>
  <c r="I212" i="5"/>
  <c r="I209" i="5"/>
  <c r="I170" i="5"/>
  <c r="I100" i="5"/>
  <c r="I171" i="5"/>
  <c r="I172" i="5"/>
  <c r="I173" i="5"/>
  <c r="I174" i="5"/>
  <c r="I175" i="5"/>
  <c r="I199" i="5"/>
  <c r="I176" i="5"/>
  <c r="I177" i="5"/>
  <c r="I200" i="5"/>
  <c r="I201" i="5"/>
  <c r="I178" i="5"/>
  <c r="I202" i="5"/>
  <c r="I179" i="5"/>
  <c r="I180" i="5"/>
  <c r="I181" i="5"/>
  <c r="I182" i="5"/>
  <c r="I183" i="5"/>
  <c r="I184" i="5"/>
  <c r="I185" i="5"/>
  <c r="I186" i="5"/>
  <c r="I203" i="5"/>
  <c r="I204" i="5"/>
  <c r="I187" i="5"/>
  <c r="I188" i="5"/>
  <c r="I210" i="5"/>
  <c r="I189" i="5"/>
  <c r="I190" i="5"/>
  <c r="I191" i="5"/>
  <c r="I192" i="5"/>
  <c r="I205" i="5"/>
  <c r="I159" i="5"/>
  <c r="I193" i="5"/>
  <c r="I89" i="5"/>
  <c r="I88" i="5"/>
  <c r="I26" i="5"/>
  <c r="I153" i="5"/>
  <c r="I101" i="5"/>
  <c r="I239" i="5"/>
  <c r="I229" i="5"/>
  <c r="I225" i="5"/>
  <c r="I226" i="5"/>
  <c r="I223" i="5"/>
  <c r="I230" i="5"/>
  <c r="I227" i="5"/>
  <c r="I228" i="5"/>
  <c r="I224" i="5"/>
  <c r="G85" i="5"/>
  <c r="G73" i="5"/>
  <c r="G47" i="5"/>
  <c r="G153" i="5"/>
  <c r="G20" i="5"/>
  <c r="G51" i="5"/>
  <c r="G74" i="5"/>
  <c r="K85" i="5" l="1"/>
  <c r="K153" i="5"/>
  <c r="K73" i="5"/>
  <c r="K20" i="5"/>
  <c r="K47" i="5"/>
  <c r="K51" i="5"/>
  <c r="K74" i="5"/>
  <c r="G26" i="5"/>
  <c r="G143" i="5"/>
  <c r="G114" i="5"/>
  <c r="G71" i="5"/>
  <c r="G62" i="5"/>
  <c r="G38" i="5"/>
  <c r="K114" i="5" l="1"/>
  <c r="K26" i="5"/>
  <c r="K143" i="5"/>
  <c r="K71" i="5"/>
  <c r="K62" i="5"/>
  <c r="K38" i="5"/>
  <c r="J218" i="5"/>
  <c r="J241" i="5" s="1"/>
  <c r="I150" i="5"/>
  <c r="I154" i="5"/>
  <c r="I167" i="5"/>
  <c r="I158" i="5"/>
  <c r="I165" i="5"/>
  <c r="I163" i="5"/>
  <c r="I215" i="5"/>
  <c r="I151" i="5"/>
  <c r="I169" i="5"/>
  <c r="I155" i="5"/>
  <c r="I156" i="5"/>
  <c r="I157" i="5"/>
  <c r="I213" i="5"/>
  <c r="I214" i="5"/>
  <c r="G125" i="5" l="1"/>
  <c r="K125" i="5" s="1"/>
  <c r="G193" i="5"/>
  <c r="K193" i="5" s="1"/>
  <c r="G90" i="5"/>
  <c r="K90" i="5" s="1"/>
  <c r="G140" i="5"/>
  <c r="K140" i="5" s="1"/>
  <c r="G93" i="5"/>
  <c r="K93" i="5" s="1"/>
  <c r="G95" i="5"/>
  <c r="K95" i="5" s="1"/>
  <c r="G129" i="5"/>
  <c r="K129" i="5" s="1"/>
  <c r="G16" i="5"/>
  <c r="K16" i="5" s="1"/>
  <c r="G230" i="5"/>
  <c r="K230" i="5" s="1"/>
  <c r="G141" i="5"/>
  <c r="K141" i="5" s="1"/>
  <c r="G65" i="5"/>
  <c r="K65" i="5" s="1"/>
  <c r="G111" i="5"/>
  <c r="K111" i="5" s="1"/>
  <c r="G88" i="5"/>
  <c r="K88" i="5" s="1"/>
  <c r="G18" i="5"/>
  <c r="K18" i="5" s="1"/>
  <c r="G190" i="5"/>
  <c r="K190" i="5" s="1"/>
  <c r="G137" i="5" l="1"/>
  <c r="K137" i="5" s="1"/>
  <c r="G92" i="5"/>
  <c r="K92" i="5" s="1"/>
  <c r="G160" i="5"/>
  <c r="K160" i="5" s="1"/>
  <c r="G161" i="5"/>
  <c r="K161" i="5" s="1"/>
  <c r="G205" i="5"/>
  <c r="K205" i="5" s="1"/>
  <c r="G192" i="5"/>
  <c r="K192" i="5" s="1"/>
  <c r="G27" i="5"/>
  <c r="K27" i="5" s="1"/>
  <c r="I147" i="5" l="1"/>
  <c r="G86" i="5"/>
  <c r="K86" i="5" s="1"/>
  <c r="G191" i="5"/>
  <c r="K191" i="5" s="1"/>
  <c r="I12" i="5" l="1"/>
  <c r="G220" i="5"/>
  <c r="G235" i="5"/>
  <c r="G236" i="5"/>
  <c r="G221" i="5"/>
  <c r="G222" i="5"/>
  <c r="G237" i="5"/>
  <c r="G238" i="5"/>
  <c r="G154" i="5"/>
  <c r="K154" i="5" s="1"/>
  <c r="G167" i="5"/>
  <c r="K167" i="5" s="1"/>
  <c r="G158" i="5"/>
  <c r="K158" i="5" s="1"/>
  <c r="G165" i="5"/>
  <c r="K165" i="5" s="1"/>
  <c r="G163" i="5"/>
  <c r="K163" i="5" s="1"/>
  <c r="G215" i="5"/>
  <c r="K215" i="5" s="1"/>
  <c r="G151" i="5"/>
  <c r="K151" i="5" s="1"/>
  <c r="G169" i="5"/>
  <c r="K169" i="5" s="1"/>
  <c r="G155" i="5"/>
  <c r="K155" i="5" s="1"/>
  <c r="G156" i="5"/>
  <c r="K156" i="5" s="1"/>
  <c r="G157" i="5"/>
  <c r="K157" i="5" s="1"/>
  <c r="G213" i="5"/>
  <c r="K213" i="5" s="1"/>
  <c r="G214" i="5"/>
  <c r="K214" i="5" s="1"/>
  <c r="G14" i="5"/>
  <c r="K14" i="5" s="1"/>
  <c r="G25" i="5"/>
  <c r="K25" i="5" s="1"/>
  <c r="G12" i="5"/>
  <c r="G13" i="5"/>
  <c r="K13" i="5" s="1"/>
  <c r="G15" i="5"/>
  <c r="K15" i="5" s="1"/>
  <c r="G22" i="5"/>
  <c r="K22" i="5" s="1"/>
  <c r="G24" i="5"/>
  <c r="K24" i="5" s="1"/>
  <c r="G128" i="5"/>
  <c r="K128" i="5" s="1"/>
  <c r="G119" i="5"/>
  <c r="K119" i="5" s="1"/>
  <c r="G113" i="5"/>
  <c r="K113" i="5" s="1"/>
  <c r="G115" i="5"/>
  <c r="K115" i="5" s="1"/>
  <c r="G108" i="5"/>
  <c r="K108" i="5" s="1"/>
  <c r="G130" i="5"/>
  <c r="K130" i="5" s="1"/>
  <c r="G110" i="5"/>
  <c r="K110" i="5" s="1"/>
  <c r="G116" i="5"/>
  <c r="K116" i="5" s="1"/>
  <c r="G117" i="5"/>
  <c r="K117" i="5" s="1"/>
  <c r="G112" i="5"/>
  <c r="K112" i="5" s="1"/>
  <c r="G123" i="5"/>
  <c r="K123" i="5" s="1"/>
  <c r="G122" i="5"/>
  <c r="K122" i="5" s="1"/>
  <c r="G124" i="5"/>
  <c r="K124" i="5" s="1"/>
  <c r="G109" i="5"/>
  <c r="K109" i="5" s="1"/>
  <c r="G120" i="5"/>
  <c r="K120" i="5" s="1"/>
  <c r="G107" i="5"/>
  <c r="K107" i="5" s="1"/>
  <c r="G21" i="5"/>
  <c r="K21" i="5" s="1"/>
  <c r="G146" i="5"/>
  <c r="K146" i="5" s="1"/>
  <c r="G144" i="5"/>
  <c r="K144" i="5" s="1"/>
  <c r="G145" i="5"/>
  <c r="K145" i="5" s="1"/>
  <c r="G17" i="5"/>
  <c r="K17" i="5" s="1"/>
  <c r="G105" i="5"/>
  <c r="K105" i="5" s="1"/>
  <c r="G239" i="5"/>
  <c r="K239" i="5" s="1"/>
  <c r="G104" i="5"/>
  <c r="K104" i="5" s="1"/>
  <c r="G106" i="5"/>
  <c r="K106" i="5" s="1"/>
  <c r="G96" i="5"/>
  <c r="K96" i="5" s="1"/>
  <c r="G94" i="5"/>
  <c r="K94" i="5" s="1"/>
  <c r="G97" i="5"/>
  <c r="K97" i="5" s="1"/>
  <c r="G91" i="5"/>
  <c r="K91" i="5" s="1"/>
  <c r="G28" i="5"/>
  <c r="K28" i="5" s="1"/>
  <c r="G30" i="5"/>
  <c r="K30" i="5" s="1"/>
  <c r="G43" i="5"/>
  <c r="K43" i="5" s="1"/>
  <c r="G67" i="5"/>
  <c r="K67" i="5" s="1"/>
  <c r="G54" i="5"/>
  <c r="K54" i="5" s="1"/>
  <c r="G52" i="5"/>
  <c r="K52" i="5" s="1"/>
  <c r="G56" i="5"/>
  <c r="K56" i="5" s="1"/>
  <c r="G42" i="5"/>
  <c r="K42" i="5" s="1"/>
  <c r="G44" i="5"/>
  <c r="K44" i="5" s="1"/>
  <c r="G41" i="5"/>
  <c r="K41" i="5" s="1"/>
  <c r="G39" i="5"/>
  <c r="K39" i="5" s="1"/>
  <c r="G40" i="5"/>
  <c r="K40" i="5" s="1"/>
  <c r="G61" i="5"/>
  <c r="K61" i="5" s="1"/>
  <c r="G59" i="5"/>
  <c r="K59" i="5" s="1"/>
  <c r="G66" i="5"/>
  <c r="K66" i="5" s="1"/>
  <c r="G35" i="5"/>
  <c r="K35" i="5" s="1"/>
  <c r="G77" i="5"/>
  <c r="K77" i="5" s="1"/>
  <c r="G55" i="5"/>
  <c r="K55" i="5" s="1"/>
  <c r="G64" i="5"/>
  <c r="K64" i="5" s="1"/>
  <c r="G29" i="5"/>
  <c r="K29" i="5" s="1"/>
  <c r="G37" i="5"/>
  <c r="K37" i="5" s="1"/>
  <c r="G81" i="5"/>
  <c r="K81" i="5" s="1"/>
  <c r="G49" i="5"/>
  <c r="K49" i="5" s="1"/>
  <c r="G60" i="5"/>
  <c r="K60" i="5" s="1"/>
  <c r="G58" i="5"/>
  <c r="K58" i="5" s="1"/>
  <c r="G34" i="5"/>
  <c r="K34" i="5" s="1"/>
  <c r="G46" i="5"/>
  <c r="K46" i="5" s="1"/>
  <c r="G69" i="5"/>
  <c r="K69" i="5" s="1"/>
  <c r="G33" i="5"/>
  <c r="K33" i="5" s="1"/>
  <c r="G53" i="5"/>
  <c r="K53" i="5" s="1"/>
  <c r="G76" i="5"/>
  <c r="K76" i="5" s="1"/>
  <c r="G79" i="5"/>
  <c r="K79" i="5" s="1"/>
  <c r="G70" i="5"/>
  <c r="K70" i="5" s="1"/>
  <c r="G50" i="5"/>
  <c r="K50" i="5" s="1"/>
  <c r="G72" i="5"/>
  <c r="K72" i="5" s="1"/>
  <c r="G57" i="5"/>
  <c r="K57" i="5" s="1"/>
  <c r="G31" i="5"/>
  <c r="K31" i="5" s="1"/>
  <c r="G75" i="5"/>
  <c r="K75" i="5" s="1"/>
  <c r="G78" i="5"/>
  <c r="K78" i="5" s="1"/>
  <c r="G135" i="5"/>
  <c r="K135" i="5" s="1"/>
  <c r="G131" i="5"/>
  <c r="K131" i="5" s="1"/>
  <c r="G139" i="5"/>
  <c r="K139" i="5" s="1"/>
  <c r="G216" i="5"/>
  <c r="K216" i="5" s="1"/>
  <c r="G134" i="5"/>
  <c r="K134" i="5" s="1"/>
  <c r="G142" i="5"/>
  <c r="K142" i="5" s="1"/>
  <c r="G132" i="5"/>
  <c r="K132" i="5" s="1"/>
  <c r="G133" i="5"/>
  <c r="K133" i="5" s="1"/>
  <c r="G19" i="5"/>
  <c r="K19" i="5" s="1"/>
  <c r="G217" i="5"/>
  <c r="K217" i="5" s="1"/>
  <c r="G84" i="5"/>
  <c r="K84" i="5" s="1"/>
  <c r="G83" i="5"/>
  <c r="K83" i="5" s="1"/>
  <c r="G82" i="5"/>
  <c r="K82" i="5" s="1"/>
  <c r="G87" i="5"/>
  <c r="K87" i="5" s="1"/>
  <c r="G102" i="5"/>
  <c r="K102" i="5" s="1"/>
  <c r="G162" i="5"/>
  <c r="K162" i="5" s="1"/>
  <c r="G166" i="5"/>
  <c r="K166" i="5" s="1"/>
  <c r="G164" i="5"/>
  <c r="K164" i="5" s="1"/>
  <c r="G168" i="5"/>
  <c r="K168" i="5" s="1"/>
  <c r="G152" i="5"/>
  <c r="K152" i="5" s="1"/>
  <c r="G206" i="5"/>
  <c r="K206" i="5" s="1"/>
  <c r="G207" i="5"/>
  <c r="K207" i="5" s="1"/>
  <c r="G208" i="5"/>
  <c r="K208" i="5" s="1"/>
  <c r="G212" i="5"/>
  <c r="K212" i="5" s="1"/>
  <c r="G209" i="5"/>
  <c r="K209" i="5" s="1"/>
  <c r="G170" i="5"/>
  <c r="K170" i="5" s="1"/>
  <c r="G100" i="5"/>
  <c r="K100" i="5" s="1"/>
  <c r="G171" i="5"/>
  <c r="K171" i="5" s="1"/>
  <c r="G172" i="5"/>
  <c r="K172" i="5" s="1"/>
  <c r="G173" i="5"/>
  <c r="K173" i="5" s="1"/>
  <c r="G174" i="5"/>
  <c r="K174" i="5" s="1"/>
  <c r="G175" i="5"/>
  <c r="K175" i="5" s="1"/>
  <c r="G199" i="5"/>
  <c r="K199" i="5" s="1"/>
  <c r="G176" i="5"/>
  <c r="K176" i="5" s="1"/>
  <c r="G177" i="5"/>
  <c r="K177" i="5" s="1"/>
  <c r="G200" i="5"/>
  <c r="K200" i="5" s="1"/>
  <c r="G201" i="5"/>
  <c r="K201" i="5" s="1"/>
  <c r="G178" i="5"/>
  <c r="K178" i="5" s="1"/>
  <c r="G202" i="5"/>
  <c r="K202" i="5" s="1"/>
  <c r="G179" i="5"/>
  <c r="K179" i="5" s="1"/>
  <c r="G180" i="5"/>
  <c r="K180" i="5" s="1"/>
  <c r="G181" i="5"/>
  <c r="K181" i="5" s="1"/>
  <c r="G182" i="5"/>
  <c r="K182" i="5" s="1"/>
  <c r="G183" i="5"/>
  <c r="K183" i="5" s="1"/>
  <c r="G184" i="5"/>
  <c r="K184" i="5" s="1"/>
  <c r="G185" i="5"/>
  <c r="K185" i="5" s="1"/>
  <c r="G186" i="5"/>
  <c r="K186" i="5" s="1"/>
  <c r="G203" i="5"/>
  <c r="K203" i="5" s="1"/>
  <c r="G204" i="5"/>
  <c r="K204" i="5" s="1"/>
  <c r="G187" i="5"/>
  <c r="K187" i="5" s="1"/>
  <c r="G188" i="5"/>
  <c r="K188" i="5" s="1"/>
  <c r="G210" i="5"/>
  <c r="K210" i="5" s="1"/>
  <c r="G189" i="5"/>
  <c r="K189" i="5" s="1"/>
  <c r="G159" i="5"/>
  <c r="K159" i="5" s="1"/>
  <c r="G89" i="5"/>
  <c r="K89" i="5" s="1"/>
  <c r="G101" i="5"/>
  <c r="K101" i="5" s="1"/>
  <c r="G229" i="5"/>
  <c r="K229" i="5" s="1"/>
  <c r="G225" i="5"/>
  <c r="K225" i="5" s="1"/>
  <c r="G226" i="5"/>
  <c r="K226" i="5" s="1"/>
  <c r="G223" i="5"/>
  <c r="K223" i="5" s="1"/>
  <c r="G227" i="5"/>
  <c r="K227" i="5" s="1"/>
  <c r="G228" i="5"/>
  <c r="K228" i="5" s="1"/>
  <c r="G224" i="5"/>
  <c r="K224" i="5" s="1"/>
  <c r="I218" i="5" l="1"/>
  <c r="G241" i="5"/>
  <c r="G218" i="5"/>
  <c r="K12" i="5"/>
  <c r="H218" i="5" l="1"/>
  <c r="I234" i="5"/>
  <c r="I235" i="5"/>
  <c r="K235" i="5" s="1"/>
  <c r="I236" i="5"/>
  <c r="K236" i="5" s="1"/>
  <c r="I221" i="5"/>
  <c r="K221" i="5" s="1"/>
  <c r="I222" i="5"/>
  <c r="K222" i="5" s="1"/>
  <c r="I237" i="5"/>
  <c r="K237" i="5" s="1"/>
  <c r="I238" i="5"/>
  <c r="K238" i="5" s="1"/>
  <c r="I220" i="5"/>
  <c r="I149" i="5"/>
  <c r="G234" i="5"/>
  <c r="G240" i="5" s="1"/>
  <c r="G150" i="5"/>
  <c r="K150" i="5" s="1"/>
  <c r="G149" i="5"/>
  <c r="I240" i="5" l="1"/>
  <c r="I241" i="5" s="1"/>
  <c r="K234" i="5"/>
  <c r="H241" i="5"/>
  <c r="K149" i="5"/>
  <c r="K218" i="5" s="1"/>
  <c r="K220" i="5"/>
  <c r="G147" i="5"/>
  <c r="K147" i="5" s="1"/>
  <c r="K240" i="5" l="1"/>
  <c r="K241" i="5" s="1"/>
</calcChain>
</file>

<file path=xl/sharedStrings.xml><?xml version="1.0" encoding="utf-8"?>
<sst xmlns="http://schemas.openxmlformats.org/spreadsheetml/2006/main" count="1152" uniqueCount="359">
  <si>
    <t>Departamento</t>
  </si>
  <si>
    <t>S. Bruto</t>
  </si>
  <si>
    <t>Funsión</t>
  </si>
  <si>
    <t>Estatus</t>
  </si>
  <si>
    <t>Observaciones:</t>
  </si>
  <si>
    <t>Preparado por:</t>
  </si>
  <si>
    <t>Revisado por:</t>
  </si>
  <si>
    <t xml:space="preserve">DEPARTAMENTO DE RECURSOS HUMANOS </t>
  </si>
  <si>
    <t xml:space="preserve"> </t>
  </si>
  <si>
    <t>División de Servicios Al Público</t>
  </si>
  <si>
    <t>Guía de Tren</t>
  </si>
  <si>
    <t>Guía Bilingüe</t>
  </si>
  <si>
    <t xml:space="preserve">Cecilia Montas </t>
  </si>
  <si>
    <t>Guía de Museo</t>
  </si>
  <si>
    <t xml:space="preserve">Dpto. de Educación Ambiental </t>
  </si>
  <si>
    <t>Facilitador</t>
  </si>
  <si>
    <t xml:space="preserve">Olga Lidia Rojas </t>
  </si>
  <si>
    <t>Dirección General</t>
  </si>
  <si>
    <t>Enc. Dpto. de Educación Ambiental</t>
  </si>
  <si>
    <t xml:space="preserve">Hiroshi Matsunaga Matsunaga </t>
  </si>
  <si>
    <t>Despachadora de Trenes</t>
  </si>
  <si>
    <t>Técnico de Educación Ambiental</t>
  </si>
  <si>
    <t>Enc. División de Serviciós Al Público</t>
  </si>
  <si>
    <t>PRODUCTO: 01</t>
  </si>
  <si>
    <t>Sección de Seguridad Civil</t>
  </si>
  <si>
    <t>Vigilante</t>
  </si>
  <si>
    <t xml:space="preserve">Bienvenida Meran Ubri </t>
  </si>
  <si>
    <t xml:space="preserve">Andres De Paula </t>
  </si>
  <si>
    <t xml:space="preserve">Wilfredo Pujols </t>
  </si>
  <si>
    <t xml:space="preserve">Aquiles Montero Ogando </t>
  </si>
  <si>
    <t xml:space="preserve">Benancio Montero Ogando </t>
  </si>
  <si>
    <t xml:space="preserve">Pedro Muñoz Muñoz </t>
  </si>
  <si>
    <t>Secretaria</t>
  </si>
  <si>
    <t xml:space="preserve">División de Servicios Generales </t>
  </si>
  <si>
    <t>Conserje</t>
  </si>
  <si>
    <t xml:space="preserve">Secretaria </t>
  </si>
  <si>
    <t>Dpto. de Horticultura</t>
  </si>
  <si>
    <t>Jardinero II</t>
  </si>
  <si>
    <t>Diomedes Antonio Javier</t>
  </si>
  <si>
    <t xml:space="preserve">División de Contabilidad </t>
  </si>
  <si>
    <t>Auxiliar Administrativo</t>
  </si>
  <si>
    <t xml:space="preserve">Thelma Mishaell Cosme Reinoso </t>
  </si>
  <si>
    <t>Enc. División de Comunicación</t>
  </si>
  <si>
    <t>Lizanny Castillo Tejeda</t>
  </si>
  <si>
    <t>TIC</t>
  </si>
  <si>
    <t xml:space="preserve">Dpto. de Recursos Humanos </t>
  </si>
  <si>
    <t xml:space="preserve">Analista de Recursos Humanos </t>
  </si>
  <si>
    <t xml:space="preserve">Mayrelis Mercedes Morales Mayer </t>
  </si>
  <si>
    <t xml:space="preserve">Técnico de Recursos Humanos </t>
  </si>
  <si>
    <t xml:space="preserve">Supervisior de Seguridad Civil </t>
  </si>
  <si>
    <t xml:space="preserve">Dpto. Administrativo </t>
  </si>
  <si>
    <t xml:space="preserve">Modesto Camilo De Los Santos </t>
  </si>
  <si>
    <t xml:space="preserve">Supervisor de Almacén y Suministro </t>
  </si>
  <si>
    <t xml:space="preserve">Ayudante de Mantenimiento </t>
  </si>
  <si>
    <t>Juliana Rosario Peña</t>
  </si>
  <si>
    <t xml:space="preserve">Francia Vicente Rivera </t>
  </si>
  <si>
    <t xml:space="preserve">Fernando Brito Rosario </t>
  </si>
  <si>
    <t xml:space="preserve">Lucrecia Jacqueline Santana García </t>
  </si>
  <si>
    <t>Triana Ernestina Roberto De La Cruz</t>
  </si>
  <si>
    <t>Altagracia Rosario Solano</t>
  </si>
  <si>
    <t>Mayordomo</t>
  </si>
  <si>
    <t xml:space="preserve">Lucia Santos </t>
  </si>
  <si>
    <t xml:space="preserve">Juan Daniel Camilo Montero </t>
  </si>
  <si>
    <t xml:space="preserve">Santo Tomas Patricio Geraldo </t>
  </si>
  <si>
    <t xml:space="preserve">Vicenta Abad Mieses </t>
  </si>
  <si>
    <t xml:space="preserve">Ana Mercedes Paredes Taveras </t>
  </si>
  <si>
    <t xml:space="preserve">Francisco Javier Bautista Andujar </t>
  </si>
  <si>
    <t xml:space="preserve">Sección de Transportación </t>
  </si>
  <si>
    <t xml:space="preserve">Ayudante de Mecanica </t>
  </si>
  <si>
    <t>Chofer I</t>
  </si>
  <si>
    <t>Chofer II</t>
  </si>
  <si>
    <t>Lavador de Carro</t>
  </si>
  <si>
    <t xml:space="preserve">Francisco Fernando Taveras Valezuela </t>
  </si>
  <si>
    <t>Digno Roa</t>
  </si>
  <si>
    <t>Auxiliar de Tansportación</t>
  </si>
  <si>
    <t xml:space="preserve">Dpto. Financiero </t>
  </si>
  <si>
    <t xml:space="preserve">Nestina Contreras Rosario </t>
  </si>
  <si>
    <t xml:space="preserve">División de Tesoreria </t>
  </si>
  <si>
    <t>Boletera</t>
  </si>
  <si>
    <t xml:space="preserve">Albania Yocasta Pimentel Gil </t>
  </si>
  <si>
    <t xml:space="preserve">Enc. División de Tesoreria </t>
  </si>
  <si>
    <t>Noemí Montero Martes</t>
  </si>
  <si>
    <t xml:space="preserve">Secretario </t>
  </si>
  <si>
    <t>División de Conservación</t>
  </si>
  <si>
    <t xml:space="preserve">Dpto. de Botánica </t>
  </si>
  <si>
    <t>Jardinero I</t>
  </si>
  <si>
    <t xml:space="preserve">Juan Carlos Pimentel Soto </t>
  </si>
  <si>
    <t>Paloma Scarlet Dilone Merejo</t>
  </si>
  <si>
    <t>Ferneli Montero Otaño</t>
  </si>
  <si>
    <t xml:space="preserve">Supervisor de Jardineros </t>
  </si>
  <si>
    <t>Pelegrina Bueno Marmolejo</t>
  </si>
  <si>
    <t>Antonio De Los Santos</t>
  </si>
  <si>
    <t>Tony Montero Montero</t>
  </si>
  <si>
    <t>Luis Eduardo Saldaña Polanco</t>
  </si>
  <si>
    <t>Humberto Montero Montero</t>
  </si>
  <si>
    <t>Luigui Alberto Arvelo Camilo</t>
  </si>
  <si>
    <t>Benerado De Oleo Encarnación</t>
  </si>
  <si>
    <t>División de Vivero</t>
  </si>
  <si>
    <t xml:space="preserve">Sub Director </t>
  </si>
  <si>
    <t>Teodoro Clase García</t>
  </si>
  <si>
    <t>Taxonomo</t>
  </si>
  <si>
    <t>Técnico de Conservación</t>
  </si>
  <si>
    <t>Yommi Yaciel Piña Mancebo</t>
  </si>
  <si>
    <t xml:space="preserve">División de Herbario </t>
  </si>
  <si>
    <t xml:space="preserve">Técnico de Herbario </t>
  </si>
  <si>
    <t xml:space="preserve">Enc. División de Herbario </t>
  </si>
  <si>
    <t>Wilkin Rafael Encarnación Castillo</t>
  </si>
  <si>
    <t>Enc. División de Banco de Semillas</t>
  </si>
  <si>
    <t xml:space="preserve">Betsaida Cabrera García </t>
  </si>
  <si>
    <t xml:space="preserve">Enc. Dpto. de Horticultura </t>
  </si>
  <si>
    <t>Enc. División de Vivero</t>
  </si>
  <si>
    <t>Francis Claritza Grullon Peña</t>
  </si>
  <si>
    <t>División de Cultivo In Vitro</t>
  </si>
  <si>
    <t>Dpto. Horticultura</t>
  </si>
  <si>
    <t xml:space="preserve">Enc. División de Cultivo In Vitro </t>
  </si>
  <si>
    <t xml:space="preserve">Yennyfeer Paredes Carpio </t>
  </si>
  <si>
    <t xml:space="preserve">Enc. Sección Libre Acceso A La Información Pública </t>
  </si>
  <si>
    <t xml:space="preserve">Adeleidy Tavera García </t>
  </si>
  <si>
    <t>Maridalia Tejeda Pérez</t>
  </si>
  <si>
    <t>Manuel Antonio Rincón</t>
  </si>
  <si>
    <t>Juan Bautista Báez Báez</t>
  </si>
  <si>
    <t>Felix María De La Cruz</t>
  </si>
  <si>
    <t>Felix Uben Martínez</t>
  </si>
  <si>
    <t>Santa A. Pina Jiménez</t>
  </si>
  <si>
    <t xml:space="preserve">Ubaldina Del Pilar Urbáez Tejada </t>
  </si>
  <si>
    <t>Evelyn González</t>
  </si>
  <si>
    <t>Maria Altagracia Vargas Rodríguez</t>
  </si>
  <si>
    <t xml:space="preserve">Juan Francisco Rodríguez Valdez </t>
  </si>
  <si>
    <t xml:space="preserve">Ana Francisca Sánchez Suero </t>
  </si>
  <si>
    <t>Gina Carolina Pérez Amparo</t>
  </si>
  <si>
    <t xml:space="preserve">Natanael Rodríguez Nolasco </t>
  </si>
  <si>
    <t xml:space="preserve">Minerva Altagracia Martínez Luna </t>
  </si>
  <si>
    <t>Cristina Mora Sánchez</t>
  </si>
  <si>
    <t xml:space="preserve">Juana Francisca Pérez Carvajal </t>
  </si>
  <si>
    <t xml:space="preserve">Doris Hernández </t>
  </si>
  <si>
    <t>Rafael Librado González Santa</t>
  </si>
  <si>
    <t>Cristina Jiménez Bello</t>
  </si>
  <si>
    <t>Linora González González</t>
  </si>
  <si>
    <t xml:space="preserve">Deivi Ramón Beato Contreras </t>
  </si>
  <si>
    <t>Pedro Toribio López</t>
  </si>
  <si>
    <t>Domingo Amadeo García Batista</t>
  </si>
  <si>
    <t xml:space="preserve">Franklin Félix Ruíz </t>
  </si>
  <si>
    <t>Claudio Rodríguez</t>
  </si>
  <si>
    <t>Wadys Bartolo Sánchez Mejia</t>
  </si>
  <si>
    <t>Roberto Mora Sánchez</t>
  </si>
  <si>
    <t>Francisco José Jiménez Rodríguez</t>
  </si>
  <si>
    <t>Elizabeth Séptimo Brand</t>
  </si>
  <si>
    <t>Carmen Marlen Peguero Báez</t>
  </si>
  <si>
    <t xml:space="preserve">Claritza De Los Santos Rodríguez </t>
  </si>
  <si>
    <t>Yuraisy Mariely Rodríguez</t>
  </si>
  <si>
    <t>Zoilo Rafael Richardson López</t>
  </si>
  <si>
    <t>Maria Rafaela Castillo Martínez</t>
  </si>
  <si>
    <t xml:space="preserve">Lilian Alcántara De Los Santos </t>
  </si>
  <si>
    <t>Daisy Margarita Pimentel Báez</t>
  </si>
  <si>
    <t>Jacqueline Nolasco Martínez</t>
  </si>
  <si>
    <t>Estela America Nuñez Báez</t>
  </si>
  <si>
    <t>Yokasty Valdez Ramírez</t>
  </si>
  <si>
    <t xml:space="preserve">Jhonatan Báez Abreu </t>
  </si>
  <si>
    <t>Sugeily Esther Mercedes López</t>
  </si>
  <si>
    <t>Emiliano Hernández</t>
  </si>
  <si>
    <t>José Manuel Sánchez</t>
  </si>
  <si>
    <t>José Jimmy Cespedes Bonifacio</t>
  </si>
  <si>
    <t>José Manuel Contreras De La Cruz</t>
  </si>
  <si>
    <t>José Antonio Reynoso De Los Santos</t>
  </si>
  <si>
    <t xml:space="preserve">José Antonio Camilo Encarnación </t>
  </si>
  <si>
    <t>José Antonio Peña</t>
  </si>
  <si>
    <t xml:space="preserve">Xiomis Mabel Nin Alcántra </t>
  </si>
  <si>
    <t>Reymond Alexander González</t>
  </si>
  <si>
    <t>Félix Toribio García Montero</t>
  </si>
  <si>
    <t>Ángel Silvio Crispin Mateo</t>
  </si>
  <si>
    <t>Julio Félix Rámirez Ubri</t>
  </si>
  <si>
    <t>Juan Jiménez Polanco</t>
  </si>
  <si>
    <t>Jesús Ramón Jiménez Aybar</t>
  </si>
  <si>
    <t xml:space="preserve">Félix Manuel Meregildo Róndon </t>
  </si>
  <si>
    <t>Móises Montero Gómez</t>
  </si>
  <si>
    <t>Rosmery Hernández Alfonzo</t>
  </si>
  <si>
    <t xml:space="preserve">Sección Libre Acceso A La Información Pública </t>
  </si>
  <si>
    <t xml:space="preserve">Auxiliar  Libre Acceso A La Información Pública </t>
  </si>
  <si>
    <t xml:space="preserve">Altagracia Celeste Arias Santana </t>
  </si>
  <si>
    <t xml:space="preserve">Andrea Matos Feliz </t>
  </si>
  <si>
    <t xml:space="preserve">Alberto Veloz Ramírez </t>
  </si>
  <si>
    <t>Yomaris Ramírez Ramírez</t>
  </si>
  <si>
    <t xml:space="preserve">Leidy Ramírez Torres </t>
  </si>
  <si>
    <t>Darianny Ramírez Encarnación</t>
  </si>
  <si>
    <t>Roger León Sánchez</t>
  </si>
  <si>
    <t>Darío Encarnación Montero</t>
  </si>
  <si>
    <t>Ileana Michel Pérez Solano</t>
  </si>
  <si>
    <t>Roberto Raúl Grullon Martínez</t>
  </si>
  <si>
    <t>Marcos Stalin Hernández Fortuna</t>
  </si>
  <si>
    <t>Seferino De Jesús Herrera</t>
  </si>
  <si>
    <t>Ana Yris Rodríguez Hernández</t>
  </si>
  <si>
    <t>Julio Cesar Arías</t>
  </si>
  <si>
    <t>Ramón Antonio Fernández Taveras</t>
  </si>
  <si>
    <t>Técnico de Exploración y Taxonomía</t>
  </si>
  <si>
    <t>Eduardo Luis Moya</t>
  </si>
  <si>
    <t>Marianny M. Terrero Encarnación</t>
  </si>
  <si>
    <t>Jose Alejandro Peguero Bussi</t>
  </si>
  <si>
    <t>Electricista</t>
  </si>
  <si>
    <t>Annoris Florentino Encarnación</t>
  </si>
  <si>
    <t>Enc. Sección. Biblioteca Especializada</t>
  </si>
  <si>
    <t>Adim Vicente</t>
  </si>
  <si>
    <t>Fijo</t>
  </si>
  <si>
    <t>Estatuto Simplificado</t>
  </si>
  <si>
    <t>Designado</t>
  </si>
  <si>
    <t>Carrera Administrativa</t>
  </si>
  <si>
    <t xml:space="preserve">Enc. División de Diseiño y Mantenimientos de Jardines </t>
  </si>
  <si>
    <t>Leidy Cristina Dicent Ortiz</t>
  </si>
  <si>
    <t>Enc. División de Conservación</t>
  </si>
  <si>
    <t>Técnico de Cultivo In vitro</t>
  </si>
  <si>
    <t>Cargo de Confianza</t>
  </si>
  <si>
    <t xml:space="preserve">Aux. de Atención Al Ciudadano </t>
  </si>
  <si>
    <t xml:space="preserve">Sub Directora </t>
  </si>
  <si>
    <t xml:space="preserve">Designación </t>
  </si>
  <si>
    <t>Nombre (s) y Apellido (s)</t>
  </si>
  <si>
    <t>AFP</t>
  </si>
  <si>
    <t>ISR</t>
  </si>
  <si>
    <t>SFS</t>
  </si>
  <si>
    <t>S. Neto</t>
  </si>
  <si>
    <t>Femenino</t>
  </si>
  <si>
    <t>Masculino</t>
  </si>
  <si>
    <t xml:space="preserve">Otros Descuentos </t>
  </si>
  <si>
    <t xml:space="preserve">Soporte Técnico Informático </t>
  </si>
  <si>
    <t>Contenido color azul: opcional</t>
  </si>
  <si>
    <t>Enc. Div. De Servicios Generales</t>
  </si>
  <si>
    <t>Técnico En Producion y Manejo de colecciones vivas</t>
  </si>
  <si>
    <t>PRODUCTO: 04</t>
  </si>
  <si>
    <t>PRODUCTO: 05</t>
  </si>
  <si>
    <t>Género</t>
  </si>
  <si>
    <t>Anicasio Beltre Gregorio</t>
  </si>
  <si>
    <t>Juan Bello Muñoz</t>
  </si>
  <si>
    <t>Branny Cabrera Blanco</t>
  </si>
  <si>
    <t xml:space="preserve">Mervin Frank Cabral De La Cruz </t>
  </si>
  <si>
    <t>TOTALES RD$</t>
  </si>
  <si>
    <t>Nurys Gonzalez Sánchez</t>
  </si>
  <si>
    <t>Roberto Santana González</t>
  </si>
  <si>
    <t xml:space="preserve">León Mora Adames </t>
  </si>
  <si>
    <t xml:space="preserve">Alen Antonio Méndez Paula </t>
  </si>
  <si>
    <t>Kelia Eliza Sánchez Lebrón</t>
  </si>
  <si>
    <t>José Adriano López Y Gómez</t>
  </si>
  <si>
    <t xml:space="preserve">Hipolita Pérez </t>
  </si>
  <si>
    <t>Nuris María Trinidad</t>
  </si>
  <si>
    <t>Tatiana Colón Peña</t>
  </si>
  <si>
    <t>Rafael Nova Jáquez</t>
  </si>
  <si>
    <t>Johanna Raschel Méndez Rodríguez</t>
  </si>
  <si>
    <t>Yolanda Altagracia Méndez Rodríguez</t>
  </si>
  <si>
    <t>Gianna Maitte Pol Báez</t>
  </si>
  <si>
    <t>Greysi Esther Pérez Carvajal</t>
  </si>
  <si>
    <t>Marianela Araujo Pérez</t>
  </si>
  <si>
    <t>Ángel María Rodríguez Velázquez</t>
  </si>
  <si>
    <t>José Antonio Durán Collado</t>
  </si>
  <si>
    <t>Porfirio Germonsén Galvez</t>
  </si>
  <si>
    <t>Miriam Pineda García</t>
  </si>
  <si>
    <t>María Caridad Novas Reyes</t>
  </si>
  <si>
    <t>Victoria Vásquez Castillo</t>
  </si>
  <si>
    <t>Eugenio Suárez Suárez</t>
  </si>
  <si>
    <t>Pedro Nolasco Suarez Espino</t>
  </si>
  <si>
    <t>Director General</t>
  </si>
  <si>
    <t xml:space="preserve">Fatima Josephan De Los Santos </t>
  </si>
  <si>
    <t>Asistente Del Director</t>
  </si>
  <si>
    <t>Yayson Alexander Tatis Pérez</t>
  </si>
  <si>
    <t>Sub Dirección</t>
  </si>
  <si>
    <t>Enmanuel Zabala Ureña</t>
  </si>
  <si>
    <t>Cruz Oscar Montero Mercado</t>
  </si>
  <si>
    <t>Cristian Rafael Garcia Feliz</t>
  </si>
  <si>
    <t>Operador de Maquinas y Herramientas</t>
  </si>
  <si>
    <t>División de Eventos y Protocolo</t>
  </si>
  <si>
    <t>Enc. División de Técnologia Información y Comunicación (TIC)</t>
  </si>
  <si>
    <t>Enc. División de Eventos y Protocolo</t>
  </si>
  <si>
    <t>Carlos Manuel Aracena</t>
  </si>
  <si>
    <t>Marleny Del Rosario Valerio</t>
  </si>
  <si>
    <t>Carlos Jose Arias De La Cruz</t>
  </si>
  <si>
    <t xml:space="preserve">Antonia De La Cruz Rincón </t>
  </si>
  <si>
    <t>Pedro Arvelo</t>
  </si>
  <si>
    <t>Mensajero Interno</t>
  </si>
  <si>
    <t>Mero Sanchez</t>
  </si>
  <si>
    <t>Mensajero Externo</t>
  </si>
  <si>
    <t>Esther Nairobi Lara Perez</t>
  </si>
  <si>
    <t>Guarionex Collado Adames</t>
  </si>
  <si>
    <t>(1*) Deducción directa en declaración ISR empleados del SUIRPLUS. Rentas hasta RD$416,220.00 estan exentas.</t>
  </si>
  <si>
    <t>(2*) Salario cotizable hasta RD$31,216.00, deducción directa de la declaración TSS del SUIRPLUS.</t>
  </si>
  <si>
    <t>(3*) Salario cotizable hasta RD$79,776.00, deducción directa de la declaración TSS del SUIRPLUS.</t>
  </si>
  <si>
    <t xml:space="preserve">(4*) Deducción directa declaración TSS del SUIRPLUS por registro de dependientes adicionales al SDSS. RD$1,350.12 por cada dependiente adicional registrado.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</si>
  <si>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</si>
  <si>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División de Planificación y Desarrollo</t>
  </si>
  <si>
    <t>Julio Andres Vidal Villa</t>
  </si>
  <si>
    <t>Cleyvi Nina</t>
  </si>
  <si>
    <t xml:space="preserve">Aux. De Serv. A La Información </t>
  </si>
  <si>
    <t>Ana Liz Rodriguez Tejada</t>
  </si>
  <si>
    <t>Martha Elena Hernandez</t>
  </si>
  <si>
    <t>Juan Gregorio Paulino</t>
  </si>
  <si>
    <t xml:space="preserve">Eduard Yordany Heredia </t>
  </si>
  <si>
    <t>Alexandra Perez Amador</t>
  </si>
  <si>
    <t>Elizabeth Arnaud Galva</t>
  </si>
  <si>
    <t xml:space="preserve">Departamento Financiero </t>
  </si>
  <si>
    <t xml:space="preserve">Jemuel Orlando Alberto </t>
  </si>
  <si>
    <t>Genesis Alexandra Ferreras</t>
  </si>
  <si>
    <t>Recepcionista</t>
  </si>
  <si>
    <t xml:space="preserve">Juan Carlos Rodriguez </t>
  </si>
  <si>
    <t>Jean Carlos Morel Berroa</t>
  </si>
  <si>
    <t>Pedro Sanchez Montero</t>
  </si>
  <si>
    <t>Elizabeth Altagracia Encarnación</t>
  </si>
  <si>
    <t>Maria Cristina Medrano Aquino</t>
  </si>
  <si>
    <t>Poposa De La Rosa</t>
  </si>
  <si>
    <t>Dahiana Acosta Abreu</t>
  </si>
  <si>
    <t>Severo Sepulveda Vallejo</t>
  </si>
  <si>
    <t>División Banco de Semillas</t>
  </si>
  <si>
    <t>Anny Mariel Gonzalez Bussi</t>
  </si>
  <si>
    <t>Rosario Martinez</t>
  </si>
  <si>
    <t>Jose Bienvenido De Los Santos</t>
  </si>
  <si>
    <t>Elizabeth De La Cruz Cuevas</t>
  </si>
  <si>
    <t>Yomalys Clarisa Helena</t>
  </si>
  <si>
    <t>Jesus Nuñez Tejada</t>
  </si>
  <si>
    <t>Analista de Documentación</t>
  </si>
  <si>
    <t>Sección. Biblioteca Especializada</t>
  </si>
  <si>
    <t>Analista de Educaión Ambiental</t>
  </si>
  <si>
    <t>Angie Josefina Rojas Berroa</t>
  </si>
  <si>
    <t>PRODUCTO: 01 (ACCIONES COMUNES) PRODUCTO: 04 (PRODUCCIÓN) Y 05 (SENSIBILIZACIÓN)</t>
  </si>
  <si>
    <t>Franklin Joel Inoa Collado</t>
  </si>
  <si>
    <t>Roberht Cabrera Sánchez</t>
  </si>
  <si>
    <t>Erik Antonio Almonte Belliard</t>
  </si>
  <si>
    <t>Jacaira Beriguete Santana</t>
  </si>
  <si>
    <t>División de Compras y Contrataciones</t>
  </si>
  <si>
    <t>Esmerlin Yanet De Jesus Montero</t>
  </si>
  <si>
    <t>José Nelson Mejía Mateo</t>
  </si>
  <si>
    <t>José Manuel Gonzalez</t>
  </si>
  <si>
    <t>Johanny Lorenzo Contreras</t>
  </si>
  <si>
    <t>Rafael Holguin Gonzalez</t>
  </si>
  <si>
    <t>Gladys Mireya Rodriguez</t>
  </si>
  <si>
    <t>Nelson Antonio Henrriquez Cepeda</t>
  </si>
  <si>
    <t>Darío Ruben Marte De La Rosa</t>
  </si>
  <si>
    <t>Herrero</t>
  </si>
  <si>
    <t>Maricel Nuñez Bocio</t>
  </si>
  <si>
    <t>Julio Antonio Rodríguez Marte</t>
  </si>
  <si>
    <t>Sandy Miguel Fragoso Hernandez</t>
  </si>
  <si>
    <t>Anibal De Jesus Rodríguez Cuevas</t>
  </si>
  <si>
    <t>Jeffry De La Cruz Nuñez</t>
  </si>
  <si>
    <t xml:space="preserve">Joel Lazala Bosora </t>
  </si>
  <si>
    <t>Ygnacia Perez Sanchez</t>
  </si>
  <si>
    <t>Enc. División De Compras y Contrataciones</t>
  </si>
  <si>
    <t>Auxiliar de Almacén y Suministro</t>
  </si>
  <si>
    <t>Yulisa Evangelista Matos</t>
  </si>
  <si>
    <t>Ruben Emil Almonte</t>
  </si>
  <si>
    <t>Guia Bilingüe</t>
  </si>
  <si>
    <t>Jose Almando Dominguez M.</t>
  </si>
  <si>
    <t>NÓMINA CORRESPONDIENTE AL PERSONAL FIJO EN EL MES DE JUNIO 2022</t>
  </si>
  <si>
    <t>Asesora Financiera</t>
  </si>
  <si>
    <t>Silverio Florentino Cruz Sanchez</t>
  </si>
  <si>
    <t>Ramona De Leon Carpio</t>
  </si>
  <si>
    <t>Anderliza Altagrcia Mejia Castro</t>
  </si>
  <si>
    <t>Auxiliar de Registro</t>
  </si>
  <si>
    <t>Alberto Ramirez Galce</t>
  </si>
  <si>
    <t>Reginaldo Gomez Peralta</t>
  </si>
  <si>
    <t>CANT. 224</t>
  </si>
  <si>
    <t>Augusto Juan De La Cruz Nuñez</t>
  </si>
  <si>
    <t>Andres Almanzar De La Cruz</t>
  </si>
  <si>
    <t>Gisela Pérez</t>
  </si>
  <si>
    <t>Maritza Guerrero</t>
  </si>
  <si>
    <t>Luisa María Bueno Candelario</t>
  </si>
  <si>
    <t xml:space="preserve">PRODUCTO: 01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</si>
</sst>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[Red]#,##0.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6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i/>
      <sz val="14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Calibri"/>
      <family val="2"/>
      <scheme val="minor"/>
    </font>
    <font>
      <sz val="18"/>
      <color theme="1"/>
      <name val="Times New Roman"/>
      <family val="1"/>
    </font>
    <font>
      <b/>
      <u/>
      <sz val="18"/>
      <name val="Times New Roman"/>
      <family val="1"/>
    </font>
    <font>
      <sz val="18"/>
      <name val="Times New Roman"/>
      <family val="1"/>
    </font>
    <font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5">
    <xf numFmtId="0" fontId="0" fillId="0" borderId="0" xfId="0"/>
    <xf numFmtId="0" fontId="6" fillId="2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43" fontId="3" fillId="0" borderId="0" xfId="3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6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/>
    </xf>
    <xf numFmtId="43" fontId="9" fillId="0" borderId="0" xfId="0" applyNumberFormat="1" applyFont="1" applyAlignment="1">
      <alignment horizontal="center"/>
    </xf>
    <xf numFmtId="43" fontId="3" fillId="0" borderId="0" xfId="3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3" fillId="2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7" fillId="2" borderId="0" xfId="0" applyFont="1" applyFill="1" applyAlignment="1">
      <alignment horizontal="center"/>
    </xf>
    <xf numFmtId="43" fontId="3" fillId="2" borderId="0" xfId="3" applyFont="1" applyFill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43" fontId="6" fillId="4" borderId="1" xfId="3" applyFont="1" applyFill="1" applyBorder="1" applyAlignment="1">
      <alignment horizontal="center"/>
    </xf>
    <xf numFmtId="0" fontId="5" fillId="2" borderId="1" xfId="1" applyFont="1" applyFill="1" applyBorder="1" applyAlignment="1">
      <alignment horizontal="left" wrapText="1"/>
    </xf>
    <xf numFmtId="164" fontId="5" fillId="2" borderId="1" xfId="2" applyNumberFormat="1" applyFont="1" applyFill="1" applyBorder="1" applyAlignment="1">
      <alignment horizontal="left" wrapText="1"/>
    </xf>
    <xf numFmtId="164" fontId="5" fillId="2" borderId="1" xfId="2" applyNumberFormat="1" applyFont="1" applyFill="1" applyBorder="1" applyAlignment="1">
      <alignment horizontal="center" wrapText="1"/>
    </xf>
    <xf numFmtId="0" fontId="5" fillId="2" borderId="1" xfId="0" applyNumberFormat="1" applyFont="1" applyFill="1" applyBorder="1" applyAlignment="1">
      <alignment horizontal="left" wrapText="1"/>
    </xf>
    <xf numFmtId="0" fontId="5" fillId="2" borderId="1" xfId="1" applyFont="1" applyFill="1" applyBorder="1" applyAlignment="1">
      <alignment horizontal="center" wrapText="1"/>
    </xf>
    <xf numFmtId="164" fontId="6" fillId="3" borderId="1" xfId="2" applyNumberFormat="1" applyFont="1" applyFill="1" applyBorder="1" applyAlignment="1">
      <alignment horizontal="center" wrapText="1"/>
    </xf>
    <xf numFmtId="164" fontId="4" fillId="5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43" fontId="12" fillId="0" borderId="0" xfId="0" applyNumberFormat="1" applyFont="1" applyAlignment="1">
      <alignment horizontal="center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 wrapText="1"/>
    </xf>
    <xf numFmtId="0" fontId="14" fillId="2" borderId="0" xfId="0" applyFont="1" applyFill="1" applyAlignment="1">
      <alignment horizontal="left"/>
    </xf>
    <xf numFmtId="4" fontId="15" fillId="2" borderId="0" xfId="0" applyNumberFormat="1" applyFont="1" applyFill="1" applyAlignment="1">
      <alignment horizontal="left"/>
    </xf>
    <xf numFmtId="0" fontId="15" fillId="2" borderId="0" xfId="0" applyFont="1" applyFill="1" applyAlignment="1">
      <alignment horizontal="left" wrapText="1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4" fontId="15" fillId="2" borderId="0" xfId="0" applyNumberFormat="1" applyFont="1" applyFill="1" applyAlignment="1">
      <alignment horizontal="center"/>
    </xf>
    <xf numFmtId="0" fontId="15" fillId="2" borderId="0" xfId="0" applyFont="1" applyFill="1" applyAlignment="1"/>
    <xf numFmtId="0" fontId="15" fillId="2" borderId="0" xfId="0" applyFont="1" applyFill="1" applyAlignment="1">
      <alignment wrapText="1"/>
    </xf>
    <xf numFmtId="0" fontId="15" fillId="2" borderId="0" xfId="0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vertical="center" wrapText="1"/>
    </xf>
    <xf numFmtId="0" fontId="15" fillId="3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wrapText="1"/>
    </xf>
    <xf numFmtId="0" fontId="15" fillId="2" borderId="0" xfId="0" applyFont="1" applyFill="1" applyAlignment="1">
      <alignment horizontal="center" vertical="center"/>
    </xf>
    <xf numFmtId="0" fontId="13" fillId="0" borderId="0" xfId="0" applyFont="1" applyBorder="1" applyAlignment="1">
      <alignment horizontal="left" wrapText="1"/>
    </xf>
    <xf numFmtId="43" fontId="12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center" wrapText="1"/>
    </xf>
    <xf numFmtId="0" fontId="6" fillId="4" borderId="1" xfId="1" applyFont="1" applyFill="1" applyBorder="1" applyAlignment="1">
      <alignment horizontal="center" wrapText="1"/>
    </xf>
    <xf numFmtId="43" fontId="6" fillId="4" borderId="1" xfId="3" applyNumberFormat="1" applyFont="1" applyFill="1" applyBorder="1" applyAlignment="1">
      <alignment horizontal="center"/>
    </xf>
    <xf numFmtId="43" fontId="6" fillId="4" borderId="1" xfId="3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6" fillId="3" borderId="1" xfId="1" applyFont="1" applyFill="1" applyBorder="1" applyAlignment="1">
      <alignment horizontal="left" wrapText="1"/>
    </xf>
    <xf numFmtId="164" fontId="6" fillId="3" borderId="1" xfId="1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/>
    </xf>
  </cellXfs>
  <cellStyles count="4">
    <cellStyle name="Comma" xfId="3" builtinId="3"/>
    <cellStyle name="Millares 2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892969</xdr:colOff>
      <xdr:row>247</xdr:row>
      <xdr:rowOff>0</xdr:rowOff>
    </xdr:from>
    <xdr:to>
      <xdr:col>10</xdr:col>
      <xdr:colOff>416718</xdr:colOff>
      <xdr:row>247</xdr:row>
      <xdr:rowOff>0</xdr:rowOff>
    </xdr:to>
    <xdr:cxnSp macro="">
      <xdr:nvCxnSpPr>
        <xdr:cNvPr id="2" name="3 Conector recto"/>
        <xdr:cNvCxnSpPr/>
      </xdr:nvCxnSpPr>
      <xdr:spPr>
        <a:xfrm>
          <a:off x="12084844" y="102000844"/>
          <a:ext cx="284559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246</xdr:row>
      <xdr:rowOff>271566</xdr:rowOff>
    </xdr:from>
    <xdr:to>
      <xdr:col>1</xdr:col>
      <xdr:colOff>678655</xdr:colOff>
      <xdr:row>246</xdr:row>
      <xdr:rowOff>273843</xdr:rowOff>
    </xdr:to>
    <xdr:cxnSp macro="">
      <xdr:nvCxnSpPr>
        <xdr:cNvPr id="3" name="5 Conector recto"/>
        <xdr:cNvCxnSpPr/>
      </xdr:nvCxnSpPr>
      <xdr:spPr>
        <a:xfrm>
          <a:off x="20637" y="101998566"/>
          <a:ext cx="3503612" cy="227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826608</xdr:colOff>
      <xdr:row>0</xdr:row>
      <xdr:rowOff>0</xdr:rowOff>
    </xdr:from>
    <xdr:ext cx="3109913" cy="1414337"/>
    <xdr:pic>
      <xdr:nvPicPr>
        <xdr:cNvPr id="4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8751" y="0"/>
          <a:ext cx="3109913" cy="1414337"/>
        </a:xfrm>
        <a:prstGeom prst="rect">
          <a:avLst/>
        </a:prstGeom>
        <a:ln>
          <a:noFill/>
        </a:ln>
        <a:effectLst>
          <a:softEdge rad="112500"/>
        </a:effectLst>
        <a:extLst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1"/>
  <sheetViews>
    <sheetView tabSelected="1" view="pageBreakPreview" topLeftCell="A238" zoomScale="60" zoomScaleNormal="84" workbookViewId="0">
      <selection activeCell="A237" sqref="A237:K261"/>
    </sheetView>
  </sheetViews>
  <sheetFormatPr defaultRowHeight="21.95" customHeight="1" x14ac:dyDescent="0.25"/>
  <cols>
    <col min="1" max="1" width="35.28515625" style="26" customWidth="1"/>
    <col min="2" max="2" width="17" style="9" customWidth="1"/>
    <col min="3" max="3" width="31.28515625" style="9" customWidth="1"/>
    <col min="4" max="4" width="28.85546875" style="9" customWidth="1"/>
    <col min="5" max="5" width="21.140625" style="17" customWidth="1"/>
    <col min="6" max="6" width="20.42578125" style="22" customWidth="1"/>
    <col min="7" max="7" width="18.5703125" style="18" customWidth="1"/>
    <col min="8" max="8" width="17" style="22" customWidth="1"/>
    <col min="9" max="9" width="18" style="17" customWidth="1"/>
    <col min="10" max="10" width="19" style="17" customWidth="1"/>
    <col min="11" max="11" width="21.140625" style="17" customWidth="1"/>
    <col min="12" max="16384" width="9.140625" style="14"/>
  </cols>
  <sheetData>
    <row r="1" spans="1:11" ht="21.95" customHeight="1" x14ac:dyDescent="0.35">
      <c r="A1" s="8"/>
      <c r="B1" s="3"/>
      <c r="C1" s="8"/>
      <c r="D1" s="8"/>
      <c r="E1" s="15"/>
      <c r="F1" s="27"/>
    </row>
    <row r="2" spans="1:11" ht="21.95" customHeight="1" x14ac:dyDescent="0.35">
      <c r="A2" s="8"/>
      <c r="B2" s="3"/>
      <c r="C2" s="8"/>
      <c r="D2" s="8"/>
      <c r="E2" s="15"/>
      <c r="F2" s="27"/>
    </row>
    <row r="3" spans="1:11" ht="21.95" customHeight="1" x14ac:dyDescent="0.35">
      <c r="A3" s="8"/>
      <c r="B3" s="3"/>
      <c r="C3" s="10"/>
      <c r="D3" s="8"/>
      <c r="E3" s="1"/>
      <c r="F3" s="27"/>
    </row>
    <row r="4" spans="1:11" ht="21.95" customHeight="1" x14ac:dyDescent="0.35">
      <c r="A4" s="11"/>
      <c r="B4" s="3"/>
      <c r="C4" s="8"/>
      <c r="D4" s="11"/>
      <c r="E4" s="15"/>
      <c r="F4" s="27"/>
    </row>
    <row r="5" spans="1:11" ht="21.95" customHeight="1" x14ac:dyDescent="0.3">
      <c r="A5" s="12"/>
      <c r="B5" s="6"/>
      <c r="C5" s="12"/>
      <c r="D5" s="13"/>
      <c r="E5" s="7" t="s">
        <v>8</v>
      </c>
      <c r="F5" s="23" t="s">
        <v>282</v>
      </c>
      <c r="G5" s="19"/>
      <c r="H5" s="23"/>
      <c r="I5" s="5"/>
      <c r="J5" s="5"/>
      <c r="K5" s="5"/>
    </row>
    <row r="6" spans="1:11" ht="21.95" customHeight="1" x14ac:dyDescent="0.35">
      <c r="A6" s="29" t="s">
        <v>7</v>
      </c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1" ht="21.95" customHeight="1" x14ac:dyDescent="0.35">
      <c r="A7" s="29" t="s">
        <v>344</v>
      </c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11" ht="21.95" customHeight="1" x14ac:dyDescent="0.35">
      <c r="A8" s="30" t="s">
        <v>316</v>
      </c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11" s="17" customFormat="1" ht="21.95" customHeight="1" x14ac:dyDescent="0.25">
      <c r="A9" s="67" t="s">
        <v>213</v>
      </c>
      <c r="B9" s="31" t="s">
        <v>227</v>
      </c>
      <c r="C9" s="67" t="s">
        <v>2</v>
      </c>
      <c r="D9" s="67" t="s">
        <v>0</v>
      </c>
      <c r="E9" s="67" t="s">
        <v>3</v>
      </c>
      <c r="F9" s="67" t="s">
        <v>1</v>
      </c>
      <c r="G9" s="68" t="s">
        <v>214</v>
      </c>
      <c r="H9" s="68" t="s">
        <v>215</v>
      </c>
      <c r="I9" s="31" t="s">
        <v>216</v>
      </c>
      <c r="J9" s="69" t="s">
        <v>220</v>
      </c>
      <c r="K9" s="31" t="s">
        <v>217</v>
      </c>
    </row>
    <row r="10" spans="1:11" s="17" customFormat="1" ht="21.95" customHeight="1" x14ac:dyDescent="0.25">
      <c r="A10" s="67"/>
      <c r="B10" s="31"/>
      <c r="C10" s="67"/>
      <c r="D10" s="67"/>
      <c r="E10" s="67"/>
      <c r="F10" s="67"/>
      <c r="G10" s="68"/>
      <c r="H10" s="68"/>
      <c r="I10" s="31"/>
      <c r="J10" s="69"/>
      <c r="K10" s="31"/>
    </row>
    <row r="11" spans="1:11" ht="21.95" customHeight="1" x14ac:dyDescent="0.3">
      <c r="A11" s="70" t="s">
        <v>358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</row>
    <row r="12" spans="1:11" ht="40.5" x14ac:dyDescent="0.3">
      <c r="A12" s="32" t="s">
        <v>255</v>
      </c>
      <c r="B12" s="33" t="s">
        <v>219</v>
      </c>
      <c r="C12" s="32" t="s">
        <v>256</v>
      </c>
      <c r="D12" s="32" t="s">
        <v>17</v>
      </c>
      <c r="E12" s="36" t="s">
        <v>212</v>
      </c>
      <c r="F12" s="34">
        <v>200000</v>
      </c>
      <c r="G12" s="34">
        <f t="shared" ref="G12" si="0">+F12*2.87%</f>
        <v>5740</v>
      </c>
      <c r="H12" s="34">
        <v>35236.86</v>
      </c>
      <c r="I12" s="34">
        <f t="shared" ref="I12" si="1">+F12*3.04%</f>
        <v>6080</v>
      </c>
      <c r="J12" s="34">
        <v>25</v>
      </c>
      <c r="K12" s="34">
        <f t="shared" ref="K12" si="2">+F12-G12-H12-I12-J12</f>
        <v>152918.14000000001</v>
      </c>
    </row>
    <row r="13" spans="1:11" ht="40.5" x14ac:dyDescent="0.3">
      <c r="A13" s="32" t="s">
        <v>257</v>
      </c>
      <c r="B13" s="33" t="s">
        <v>218</v>
      </c>
      <c r="C13" s="32" t="s">
        <v>258</v>
      </c>
      <c r="D13" s="32" t="s">
        <v>17</v>
      </c>
      <c r="E13" s="36" t="s">
        <v>209</v>
      </c>
      <c r="F13" s="34">
        <v>50000</v>
      </c>
      <c r="G13" s="34">
        <f>+F13*2.87%</f>
        <v>1435</v>
      </c>
      <c r="H13" s="34">
        <v>1854</v>
      </c>
      <c r="I13" s="34">
        <f>+F13*3.04%</f>
        <v>1520</v>
      </c>
      <c r="J13" s="34">
        <v>25</v>
      </c>
      <c r="K13" s="34">
        <f>+F13-G13-H13-I13-J13</f>
        <v>45166</v>
      </c>
    </row>
    <row r="14" spans="1:11" ht="20.25" x14ac:dyDescent="0.3">
      <c r="A14" s="32" t="s">
        <v>233</v>
      </c>
      <c r="B14" s="33" t="s">
        <v>218</v>
      </c>
      <c r="C14" s="32" t="s">
        <v>211</v>
      </c>
      <c r="D14" s="32" t="s">
        <v>17</v>
      </c>
      <c r="E14" s="36" t="s">
        <v>212</v>
      </c>
      <c r="F14" s="34">
        <v>110000</v>
      </c>
      <c r="G14" s="34">
        <f>+F14*2.87%</f>
        <v>3157</v>
      </c>
      <c r="H14" s="34">
        <v>14457.62</v>
      </c>
      <c r="I14" s="34">
        <f>+F14*3.04%</f>
        <v>3344</v>
      </c>
      <c r="J14" s="34">
        <v>25</v>
      </c>
      <c r="K14" s="34">
        <f>+F14-G14-H14-I14-J14</f>
        <v>89016.38</v>
      </c>
    </row>
    <row r="15" spans="1:11" ht="40.5" x14ac:dyDescent="0.3">
      <c r="A15" s="32" t="s">
        <v>259</v>
      </c>
      <c r="B15" s="33" t="s">
        <v>219</v>
      </c>
      <c r="C15" s="32" t="s">
        <v>82</v>
      </c>
      <c r="D15" s="32" t="s">
        <v>260</v>
      </c>
      <c r="E15" s="36" t="s">
        <v>202</v>
      </c>
      <c r="F15" s="34">
        <v>20900</v>
      </c>
      <c r="G15" s="34">
        <f>+F15*2.87%</f>
        <v>599.83000000000004</v>
      </c>
      <c r="H15" s="34">
        <v>0</v>
      </c>
      <c r="I15" s="34">
        <f>+F15*3.04%</f>
        <v>635.36</v>
      </c>
      <c r="J15" s="34">
        <v>25</v>
      </c>
      <c r="K15" s="34">
        <f>+F15-G15-H15-I15-J15</f>
        <v>19639.809999999998</v>
      </c>
    </row>
    <row r="16" spans="1:11" ht="40.5" x14ac:dyDescent="0.3">
      <c r="A16" s="32" t="s">
        <v>291</v>
      </c>
      <c r="B16" s="33" t="s">
        <v>218</v>
      </c>
      <c r="C16" s="32" t="s">
        <v>32</v>
      </c>
      <c r="D16" s="32" t="s">
        <v>17</v>
      </c>
      <c r="E16" s="36" t="s">
        <v>202</v>
      </c>
      <c r="F16" s="34">
        <v>20000</v>
      </c>
      <c r="G16" s="34">
        <f>+F16*2.87%</f>
        <v>574</v>
      </c>
      <c r="H16" s="34">
        <v>0</v>
      </c>
      <c r="I16" s="34">
        <f>+F16*3.04%</f>
        <v>608</v>
      </c>
      <c r="J16" s="34">
        <v>25</v>
      </c>
      <c r="K16" s="34">
        <f>+F16-G16-H16-I16-J16</f>
        <v>18793</v>
      </c>
    </row>
    <row r="17" spans="1:11" ht="40.5" x14ac:dyDescent="0.3">
      <c r="A17" s="32" t="s">
        <v>118</v>
      </c>
      <c r="B17" s="33" t="s">
        <v>218</v>
      </c>
      <c r="C17" s="32" t="s">
        <v>267</v>
      </c>
      <c r="D17" s="32" t="s">
        <v>17</v>
      </c>
      <c r="E17" s="36" t="s">
        <v>204</v>
      </c>
      <c r="F17" s="34">
        <v>51000</v>
      </c>
      <c r="G17" s="34">
        <f>+F17*2.87%</f>
        <v>1463.7</v>
      </c>
      <c r="H17" s="34">
        <v>1792.62</v>
      </c>
      <c r="I17" s="34">
        <f>+F17*3.04%</f>
        <v>1550.4</v>
      </c>
      <c r="J17" s="34">
        <v>25</v>
      </c>
      <c r="K17" s="34">
        <f>+F17-G17-H17-I17-J17</f>
        <v>46168.28</v>
      </c>
    </row>
    <row r="18" spans="1:11" ht="40.5" x14ac:dyDescent="0.3">
      <c r="A18" s="32" t="s">
        <v>285</v>
      </c>
      <c r="B18" s="33" t="s">
        <v>218</v>
      </c>
      <c r="C18" s="32" t="s">
        <v>286</v>
      </c>
      <c r="D18" s="32" t="s">
        <v>265</v>
      </c>
      <c r="E18" s="36" t="s">
        <v>202</v>
      </c>
      <c r="F18" s="34">
        <v>20000</v>
      </c>
      <c r="G18" s="34">
        <f>+F18*2.87%</f>
        <v>574</v>
      </c>
      <c r="H18" s="34">
        <v>0</v>
      </c>
      <c r="I18" s="34">
        <f>+F18*3.04%</f>
        <v>608</v>
      </c>
      <c r="J18" s="34">
        <v>25</v>
      </c>
      <c r="K18" s="34">
        <f>+F18-G18-H18-I18-J18</f>
        <v>18793</v>
      </c>
    </row>
    <row r="19" spans="1:11" ht="40.5" x14ac:dyDescent="0.3">
      <c r="A19" s="32" t="s">
        <v>76</v>
      </c>
      <c r="B19" s="33" t="s">
        <v>218</v>
      </c>
      <c r="C19" s="32" t="s">
        <v>345</v>
      </c>
      <c r="D19" s="32" t="s">
        <v>17</v>
      </c>
      <c r="E19" s="36" t="s">
        <v>204</v>
      </c>
      <c r="F19" s="34">
        <v>85000</v>
      </c>
      <c r="G19" s="34">
        <f>+F19*2.87%</f>
        <v>2439.5</v>
      </c>
      <c r="H19" s="34">
        <v>8239.4599999999991</v>
      </c>
      <c r="I19" s="34">
        <f>+F19*3.04%</f>
        <v>2584</v>
      </c>
      <c r="J19" s="34">
        <v>25</v>
      </c>
      <c r="K19" s="34">
        <f>+F19-G19-H19-I19-J19</f>
        <v>71712.040000000008</v>
      </c>
    </row>
    <row r="20" spans="1:11" ht="40.5" x14ac:dyDescent="0.3">
      <c r="A20" s="32" t="s">
        <v>309</v>
      </c>
      <c r="B20" s="33" t="s">
        <v>218</v>
      </c>
      <c r="C20" s="32" t="s">
        <v>32</v>
      </c>
      <c r="D20" s="32" t="s">
        <v>17</v>
      </c>
      <c r="E20" s="36" t="s">
        <v>202</v>
      </c>
      <c r="F20" s="34">
        <v>20000</v>
      </c>
      <c r="G20" s="34">
        <f>+F20*2.87%</f>
        <v>574</v>
      </c>
      <c r="H20" s="34">
        <v>0</v>
      </c>
      <c r="I20" s="34">
        <f>+F20*3.04%</f>
        <v>608</v>
      </c>
      <c r="J20" s="34">
        <v>25</v>
      </c>
      <c r="K20" s="34">
        <f>+F20-G20-H20-I20-J20</f>
        <v>18793</v>
      </c>
    </row>
    <row r="21" spans="1:11" ht="40.5" x14ac:dyDescent="0.3">
      <c r="A21" s="32" t="s">
        <v>41</v>
      </c>
      <c r="B21" s="33" t="s">
        <v>218</v>
      </c>
      <c r="C21" s="32" t="s">
        <v>42</v>
      </c>
      <c r="D21" s="32" t="s">
        <v>17</v>
      </c>
      <c r="E21" s="36" t="s">
        <v>201</v>
      </c>
      <c r="F21" s="34">
        <v>51000</v>
      </c>
      <c r="G21" s="34">
        <f>+F21*2.87%</f>
        <v>1463.7</v>
      </c>
      <c r="H21" s="34">
        <v>1995.14</v>
      </c>
      <c r="I21" s="34">
        <f>+F21*3.04%</f>
        <v>1550.4</v>
      </c>
      <c r="J21" s="34">
        <v>25</v>
      </c>
      <c r="K21" s="34">
        <f>+F21-G21-H21-I21-J21</f>
        <v>45965.760000000002</v>
      </c>
    </row>
    <row r="22" spans="1:11" ht="60.75" x14ac:dyDescent="0.3">
      <c r="A22" s="32" t="s">
        <v>115</v>
      </c>
      <c r="B22" s="33" t="s">
        <v>218</v>
      </c>
      <c r="C22" s="32" t="s">
        <v>116</v>
      </c>
      <c r="D22" s="32" t="s">
        <v>17</v>
      </c>
      <c r="E22" s="36" t="s">
        <v>204</v>
      </c>
      <c r="F22" s="34">
        <v>31500</v>
      </c>
      <c r="G22" s="34">
        <f>+F22*2.87%</f>
        <v>904.05</v>
      </c>
      <c r="H22" s="34">
        <v>0</v>
      </c>
      <c r="I22" s="34">
        <f>+F22*3.04%</f>
        <v>957.6</v>
      </c>
      <c r="J22" s="34">
        <v>25</v>
      </c>
      <c r="K22" s="34">
        <f>+F22-G22-H22-I22-J22</f>
        <v>29613.350000000002</v>
      </c>
    </row>
    <row r="23" spans="1:11" ht="40.5" x14ac:dyDescent="0.3">
      <c r="A23" s="32" t="s">
        <v>292</v>
      </c>
      <c r="B23" s="33" t="s">
        <v>218</v>
      </c>
      <c r="C23" s="32" t="s">
        <v>32</v>
      </c>
      <c r="D23" s="32" t="s">
        <v>293</v>
      </c>
      <c r="E23" s="36" t="s">
        <v>202</v>
      </c>
      <c r="F23" s="34">
        <v>20000</v>
      </c>
      <c r="G23" s="34">
        <f>+F23*2.87%</f>
        <v>574</v>
      </c>
      <c r="H23" s="34">
        <v>0</v>
      </c>
      <c r="I23" s="34">
        <f>+F23*3.04%</f>
        <v>608</v>
      </c>
      <c r="J23" s="34">
        <v>25</v>
      </c>
      <c r="K23" s="34">
        <f>+F23-G23-H23-I23-J23</f>
        <v>18793</v>
      </c>
    </row>
    <row r="24" spans="1:11" ht="60.75" x14ac:dyDescent="0.3">
      <c r="A24" s="32" t="s">
        <v>184</v>
      </c>
      <c r="B24" s="33" t="s">
        <v>219</v>
      </c>
      <c r="C24" s="32" t="s">
        <v>177</v>
      </c>
      <c r="D24" s="32" t="s">
        <v>176</v>
      </c>
      <c r="E24" s="36" t="s">
        <v>202</v>
      </c>
      <c r="F24" s="34">
        <v>24150</v>
      </c>
      <c r="G24" s="34">
        <f>+F24*2.87%</f>
        <v>693.10500000000002</v>
      </c>
      <c r="H24" s="34">
        <v>0</v>
      </c>
      <c r="I24" s="34">
        <f>+F24*3.04%</f>
        <v>734.16</v>
      </c>
      <c r="J24" s="34">
        <v>25</v>
      </c>
      <c r="K24" s="34">
        <f>+F24-G24-H24-I24-J24</f>
        <v>22697.735000000001</v>
      </c>
    </row>
    <row r="25" spans="1:11" ht="60.75" x14ac:dyDescent="0.3">
      <c r="A25" s="32" t="s">
        <v>231</v>
      </c>
      <c r="B25" s="33" t="s">
        <v>219</v>
      </c>
      <c r="C25" s="32" t="s">
        <v>82</v>
      </c>
      <c r="D25" s="32" t="s">
        <v>283</v>
      </c>
      <c r="E25" s="36" t="s">
        <v>202</v>
      </c>
      <c r="F25" s="34">
        <v>20900</v>
      </c>
      <c r="G25" s="34">
        <f>+F25*2.87%</f>
        <v>599.83000000000004</v>
      </c>
      <c r="H25" s="34">
        <v>0</v>
      </c>
      <c r="I25" s="34">
        <f>+F25*3.04%</f>
        <v>635.36</v>
      </c>
      <c r="J25" s="34">
        <v>25</v>
      </c>
      <c r="K25" s="34">
        <f>+F25-G25-H25-I25-J25</f>
        <v>19639.809999999998</v>
      </c>
    </row>
    <row r="26" spans="1:11" ht="40.5" x14ac:dyDescent="0.3">
      <c r="A26" s="32" t="s">
        <v>306</v>
      </c>
      <c r="B26" s="33" t="s">
        <v>218</v>
      </c>
      <c r="C26" s="35" t="s">
        <v>32</v>
      </c>
      <c r="D26" s="32" t="s">
        <v>305</v>
      </c>
      <c r="E26" s="36" t="s">
        <v>202</v>
      </c>
      <c r="F26" s="34">
        <v>20000</v>
      </c>
      <c r="G26" s="34">
        <f>+F26*2.87%</f>
        <v>574</v>
      </c>
      <c r="H26" s="34">
        <v>0</v>
      </c>
      <c r="I26" s="34">
        <f>+F26*3.04%</f>
        <v>608</v>
      </c>
      <c r="J26" s="34">
        <v>25</v>
      </c>
      <c r="K26" s="34">
        <f>+F26-G26-H26-I26-J26</f>
        <v>18793</v>
      </c>
    </row>
    <row r="27" spans="1:11" ht="40.5" x14ac:dyDescent="0.3">
      <c r="A27" s="32" t="s">
        <v>243</v>
      </c>
      <c r="B27" s="33" t="s">
        <v>218</v>
      </c>
      <c r="C27" s="32" t="s">
        <v>32</v>
      </c>
      <c r="D27" s="32" t="s">
        <v>39</v>
      </c>
      <c r="E27" s="36" t="s">
        <v>202</v>
      </c>
      <c r="F27" s="34">
        <v>20900</v>
      </c>
      <c r="G27" s="34">
        <f>+F27*2.87%</f>
        <v>599.83000000000004</v>
      </c>
      <c r="H27" s="34">
        <v>0</v>
      </c>
      <c r="I27" s="34">
        <f>+F27*3.04%</f>
        <v>635.36</v>
      </c>
      <c r="J27" s="34">
        <v>25</v>
      </c>
      <c r="K27" s="34">
        <f>+F27-G27-H27-I27-J27</f>
        <v>19639.809999999998</v>
      </c>
    </row>
    <row r="28" spans="1:11" ht="40.5" x14ac:dyDescent="0.3">
      <c r="A28" s="32" t="s">
        <v>178</v>
      </c>
      <c r="B28" s="33" t="s">
        <v>218</v>
      </c>
      <c r="C28" s="32" t="s">
        <v>223</v>
      </c>
      <c r="D28" s="32" t="s">
        <v>33</v>
      </c>
      <c r="E28" s="36" t="s">
        <v>202</v>
      </c>
      <c r="F28" s="34">
        <v>51000</v>
      </c>
      <c r="G28" s="34">
        <f>+F28*2.87%</f>
        <v>1463.7</v>
      </c>
      <c r="H28" s="34">
        <v>1995.14</v>
      </c>
      <c r="I28" s="34">
        <f>+F28*3.04%</f>
        <v>1550.4</v>
      </c>
      <c r="J28" s="34">
        <v>25</v>
      </c>
      <c r="K28" s="34">
        <f>+F28-G28-H28-I28-J28</f>
        <v>45965.760000000002</v>
      </c>
    </row>
    <row r="29" spans="1:11" ht="40.5" x14ac:dyDescent="0.3">
      <c r="A29" s="32" t="s">
        <v>59</v>
      </c>
      <c r="B29" s="33" t="s">
        <v>218</v>
      </c>
      <c r="C29" s="32" t="s">
        <v>34</v>
      </c>
      <c r="D29" s="32" t="s">
        <v>33</v>
      </c>
      <c r="E29" s="36" t="s">
        <v>202</v>
      </c>
      <c r="F29" s="34">
        <v>12000</v>
      </c>
      <c r="G29" s="34">
        <f>+F29*2.87%</f>
        <v>344.4</v>
      </c>
      <c r="H29" s="34">
        <v>0</v>
      </c>
      <c r="I29" s="34">
        <f>+F29*3.04%</f>
        <v>364.8</v>
      </c>
      <c r="J29" s="34">
        <v>25</v>
      </c>
      <c r="K29" s="34">
        <f>+F29-G29-H29-I29-J29</f>
        <v>11265.800000000001</v>
      </c>
    </row>
    <row r="30" spans="1:11" ht="40.5" x14ac:dyDescent="0.3">
      <c r="A30" s="32" t="s">
        <v>128</v>
      </c>
      <c r="B30" s="33" t="s">
        <v>218</v>
      </c>
      <c r="C30" s="32" t="s">
        <v>34</v>
      </c>
      <c r="D30" s="32" t="s">
        <v>33</v>
      </c>
      <c r="E30" s="36" t="s">
        <v>202</v>
      </c>
      <c r="F30" s="34">
        <v>12000</v>
      </c>
      <c r="G30" s="34">
        <f>+F30*2.87%</f>
        <v>344.4</v>
      </c>
      <c r="H30" s="34">
        <v>0</v>
      </c>
      <c r="I30" s="34">
        <f>+F30*3.04%</f>
        <v>364.8</v>
      </c>
      <c r="J30" s="34">
        <v>25</v>
      </c>
      <c r="K30" s="34">
        <f>+F30-G30-H30-I30-J30</f>
        <v>11265.800000000001</v>
      </c>
    </row>
    <row r="31" spans="1:11" ht="40.5" x14ac:dyDescent="0.3">
      <c r="A31" s="32" t="s">
        <v>65</v>
      </c>
      <c r="B31" s="33" t="s">
        <v>218</v>
      </c>
      <c r="C31" s="32" t="s">
        <v>34</v>
      </c>
      <c r="D31" s="32" t="s">
        <v>33</v>
      </c>
      <c r="E31" s="36" t="s">
        <v>202</v>
      </c>
      <c r="F31" s="34">
        <v>12000</v>
      </c>
      <c r="G31" s="34">
        <f>+F31*2.87%</f>
        <v>344.4</v>
      </c>
      <c r="H31" s="34">
        <v>0</v>
      </c>
      <c r="I31" s="34">
        <f>+F31*3.04%</f>
        <v>364.8</v>
      </c>
      <c r="J31" s="34">
        <v>25</v>
      </c>
      <c r="K31" s="34">
        <f>+F31-G31-H31-I31-J31</f>
        <v>11265.800000000001</v>
      </c>
    </row>
    <row r="32" spans="1:11" ht="40.5" x14ac:dyDescent="0.3">
      <c r="A32" s="32" t="s">
        <v>348</v>
      </c>
      <c r="B32" s="33" t="s">
        <v>218</v>
      </c>
      <c r="C32" s="32" t="s">
        <v>34</v>
      </c>
      <c r="D32" s="32" t="s">
        <v>33</v>
      </c>
      <c r="E32" s="36" t="s">
        <v>202</v>
      </c>
      <c r="F32" s="34">
        <v>12000</v>
      </c>
      <c r="G32" s="34">
        <f>+F32*2.87%</f>
        <v>344.4</v>
      </c>
      <c r="H32" s="34">
        <v>0</v>
      </c>
      <c r="I32" s="34">
        <f>+F32*3.04%</f>
        <v>364.8</v>
      </c>
      <c r="J32" s="34">
        <v>25</v>
      </c>
      <c r="K32" s="34">
        <f>+F32-G32-H32-I32-J32</f>
        <v>11265.800000000001</v>
      </c>
    </row>
    <row r="33" spans="1:11" ht="42" customHeight="1" x14ac:dyDescent="0.3">
      <c r="A33" s="32" t="s">
        <v>230</v>
      </c>
      <c r="B33" s="33" t="s">
        <v>218</v>
      </c>
      <c r="C33" s="32" t="s">
        <v>34</v>
      </c>
      <c r="D33" s="32" t="s">
        <v>33</v>
      </c>
      <c r="E33" s="36" t="s">
        <v>202</v>
      </c>
      <c r="F33" s="34">
        <v>12000</v>
      </c>
      <c r="G33" s="34">
        <f>+F33*2.87%</f>
        <v>344.4</v>
      </c>
      <c r="H33" s="34">
        <v>0</v>
      </c>
      <c r="I33" s="34">
        <f>+F33*3.04%</f>
        <v>364.8</v>
      </c>
      <c r="J33" s="34">
        <v>25</v>
      </c>
      <c r="K33" s="34">
        <f>+F33-G33-H33-I33-J33</f>
        <v>11265.800000000001</v>
      </c>
    </row>
    <row r="34" spans="1:11" ht="40.5" x14ac:dyDescent="0.3">
      <c r="A34" s="32" t="s">
        <v>136</v>
      </c>
      <c r="B34" s="33" t="s">
        <v>218</v>
      </c>
      <c r="C34" s="32" t="s">
        <v>34</v>
      </c>
      <c r="D34" s="32" t="s">
        <v>33</v>
      </c>
      <c r="E34" s="36" t="s">
        <v>202</v>
      </c>
      <c r="F34" s="34">
        <v>12000</v>
      </c>
      <c r="G34" s="34">
        <f>+F34*2.87%</f>
        <v>344.4</v>
      </c>
      <c r="H34" s="34">
        <v>0</v>
      </c>
      <c r="I34" s="34">
        <f>+F34*3.04%</f>
        <v>364.8</v>
      </c>
      <c r="J34" s="34">
        <v>25</v>
      </c>
      <c r="K34" s="34">
        <f>+F34-G34-H34-I34-J34</f>
        <v>11265.800000000001</v>
      </c>
    </row>
    <row r="35" spans="1:11" ht="40.5" x14ac:dyDescent="0.3">
      <c r="A35" s="32" t="s">
        <v>132</v>
      </c>
      <c r="B35" s="33" t="s">
        <v>218</v>
      </c>
      <c r="C35" s="32" t="s">
        <v>34</v>
      </c>
      <c r="D35" s="32" t="s">
        <v>33</v>
      </c>
      <c r="E35" s="36" t="s">
        <v>202</v>
      </c>
      <c r="F35" s="34">
        <v>12000</v>
      </c>
      <c r="G35" s="34">
        <f>+F35*2.87%</f>
        <v>344.4</v>
      </c>
      <c r="H35" s="34">
        <v>0</v>
      </c>
      <c r="I35" s="34">
        <f>+F35*3.04%</f>
        <v>364.8</v>
      </c>
      <c r="J35" s="34">
        <v>25</v>
      </c>
      <c r="K35" s="34">
        <f>+F35-G35-H35-I35-J35</f>
        <v>11265.800000000001</v>
      </c>
    </row>
    <row r="36" spans="1:11" ht="40.5" x14ac:dyDescent="0.3">
      <c r="A36" s="32" t="s">
        <v>329</v>
      </c>
      <c r="B36" s="33" t="s">
        <v>219</v>
      </c>
      <c r="C36" s="32" t="s">
        <v>330</v>
      </c>
      <c r="D36" s="32" t="s">
        <v>33</v>
      </c>
      <c r="E36" s="36" t="s">
        <v>202</v>
      </c>
      <c r="F36" s="34">
        <v>15000</v>
      </c>
      <c r="G36" s="34">
        <f>+F36*2.87%</f>
        <v>430.5</v>
      </c>
      <c r="H36" s="34">
        <v>0</v>
      </c>
      <c r="I36" s="34">
        <f>+F36*3.04%</f>
        <v>456</v>
      </c>
      <c r="J36" s="34">
        <v>25</v>
      </c>
      <c r="K36" s="34">
        <f>+F36-G36-H36-I36-J36</f>
        <v>14088.5</v>
      </c>
    </row>
    <row r="37" spans="1:11" ht="40.5" x14ac:dyDescent="0.3">
      <c r="A37" s="32" t="s">
        <v>134</v>
      </c>
      <c r="B37" s="33" t="s">
        <v>218</v>
      </c>
      <c r="C37" s="32" t="s">
        <v>34</v>
      </c>
      <c r="D37" s="32" t="s">
        <v>33</v>
      </c>
      <c r="E37" s="36" t="s">
        <v>202</v>
      </c>
      <c r="F37" s="34">
        <v>12000</v>
      </c>
      <c r="G37" s="34">
        <f>+F37*2.87%</f>
        <v>344.4</v>
      </c>
      <c r="H37" s="34">
        <v>0</v>
      </c>
      <c r="I37" s="34">
        <f>+F37*3.04%</f>
        <v>364.8</v>
      </c>
      <c r="J37" s="34">
        <v>25</v>
      </c>
      <c r="K37" s="34">
        <f>+F37-G37-H37-I37-J37</f>
        <v>11265.800000000001</v>
      </c>
    </row>
    <row r="38" spans="1:11" ht="40.5" x14ac:dyDescent="0.3">
      <c r="A38" s="32" t="s">
        <v>300</v>
      </c>
      <c r="B38" s="33" t="s">
        <v>218</v>
      </c>
      <c r="C38" s="32" t="s">
        <v>34</v>
      </c>
      <c r="D38" s="32" t="s">
        <v>33</v>
      </c>
      <c r="E38" s="36" t="s">
        <v>202</v>
      </c>
      <c r="F38" s="34">
        <v>12000</v>
      </c>
      <c r="G38" s="34">
        <f>+F38*2.87%</f>
        <v>344.4</v>
      </c>
      <c r="H38" s="34">
        <v>0</v>
      </c>
      <c r="I38" s="34">
        <f>+F38*3.04%</f>
        <v>364.8</v>
      </c>
      <c r="J38" s="34">
        <v>25</v>
      </c>
      <c r="K38" s="34">
        <f>+F38-G38-H38-I38-J38</f>
        <v>11265.800000000001</v>
      </c>
    </row>
    <row r="39" spans="1:11" ht="40.5" x14ac:dyDescent="0.3">
      <c r="A39" s="32" t="s">
        <v>261</v>
      </c>
      <c r="B39" s="33" t="s">
        <v>219</v>
      </c>
      <c r="C39" s="32" t="s">
        <v>53</v>
      </c>
      <c r="D39" s="32" t="s">
        <v>33</v>
      </c>
      <c r="E39" s="36" t="s">
        <v>202</v>
      </c>
      <c r="F39" s="34">
        <v>15000</v>
      </c>
      <c r="G39" s="34">
        <f>+F39*2.87%</f>
        <v>430.5</v>
      </c>
      <c r="H39" s="34">
        <v>0</v>
      </c>
      <c r="I39" s="34">
        <f>+F39*3.04%</f>
        <v>456</v>
      </c>
      <c r="J39" s="34">
        <v>25</v>
      </c>
      <c r="K39" s="34">
        <f>+F39-G39-H39-I39-J39</f>
        <v>14088.5</v>
      </c>
    </row>
    <row r="40" spans="1:11" ht="40.5" x14ac:dyDescent="0.3">
      <c r="A40" s="32" t="s">
        <v>125</v>
      </c>
      <c r="B40" s="33" t="s">
        <v>218</v>
      </c>
      <c r="C40" s="32" t="s">
        <v>34</v>
      </c>
      <c r="D40" s="32" t="s">
        <v>33</v>
      </c>
      <c r="E40" s="36" t="s">
        <v>202</v>
      </c>
      <c r="F40" s="34">
        <v>12000</v>
      </c>
      <c r="G40" s="34">
        <f>+F40*2.87%</f>
        <v>344.4</v>
      </c>
      <c r="H40" s="34">
        <v>0</v>
      </c>
      <c r="I40" s="34">
        <f>+F40*3.04%</f>
        <v>364.8</v>
      </c>
      <c r="J40" s="34">
        <v>25</v>
      </c>
      <c r="K40" s="34">
        <f>+F40-G40-H40-I40-J40</f>
        <v>11265.800000000001</v>
      </c>
    </row>
    <row r="41" spans="1:11" ht="40.5" x14ac:dyDescent="0.3">
      <c r="A41" s="32" t="s">
        <v>56</v>
      </c>
      <c r="B41" s="33" t="s">
        <v>219</v>
      </c>
      <c r="C41" s="32" t="s">
        <v>53</v>
      </c>
      <c r="D41" s="32" t="s">
        <v>33</v>
      </c>
      <c r="E41" s="36" t="s">
        <v>202</v>
      </c>
      <c r="F41" s="34">
        <v>12000</v>
      </c>
      <c r="G41" s="34">
        <f>+F41*2.87%</f>
        <v>344.4</v>
      </c>
      <c r="H41" s="34">
        <v>0</v>
      </c>
      <c r="I41" s="34">
        <f>+F41*3.04%</f>
        <v>364.8</v>
      </c>
      <c r="J41" s="34">
        <v>25</v>
      </c>
      <c r="K41" s="34">
        <f>+F41-G41-H41-I41-J41</f>
        <v>11265.800000000001</v>
      </c>
    </row>
    <row r="42" spans="1:11" ht="45" customHeight="1" x14ac:dyDescent="0.3">
      <c r="A42" s="32" t="s">
        <v>55</v>
      </c>
      <c r="B42" s="33" t="s">
        <v>218</v>
      </c>
      <c r="C42" s="32" t="s">
        <v>34</v>
      </c>
      <c r="D42" s="32" t="s">
        <v>33</v>
      </c>
      <c r="E42" s="36" t="s">
        <v>202</v>
      </c>
      <c r="F42" s="34">
        <v>12000</v>
      </c>
      <c r="G42" s="34">
        <f>+F42*2.87%</f>
        <v>344.4</v>
      </c>
      <c r="H42" s="34">
        <v>0</v>
      </c>
      <c r="I42" s="34">
        <f>+F42*3.04%</f>
        <v>364.8</v>
      </c>
      <c r="J42" s="34">
        <v>25</v>
      </c>
      <c r="K42" s="34">
        <f>+F42-G42-H42-I42-J42</f>
        <v>11265.800000000001</v>
      </c>
    </row>
    <row r="43" spans="1:11" ht="54.75" customHeight="1" x14ac:dyDescent="0.3">
      <c r="A43" s="32" t="s">
        <v>129</v>
      </c>
      <c r="B43" s="33" t="s">
        <v>218</v>
      </c>
      <c r="C43" s="32" t="s">
        <v>34</v>
      </c>
      <c r="D43" s="32" t="s">
        <v>33</v>
      </c>
      <c r="E43" s="36" t="s">
        <v>202</v>
      </c>
      <c r="F43" s="34">
        <v>12000</v>
      </c>
      <c r="G43" s="34">
        <f>+F43*2.87%</f>
        <v>344.4</v>
      </c>
      <c r="H43" s="34">
        <v>0</v>
      </c>
      <c r="I43" s="34">
        <f>+F43*3.04%</f>
        <v>364.8</v>
      </c>
      <c r="J43" s="34">
        <v>25</v>
      </c>
      <c r="K43" s="34">
        <f>+F43-G43-H43-I43-J43</f>
        <v>11265.800000000001</v>
      </c>
    </row>
    <row r="44" spans="1:11" ht="40.5" customHeight="1" x14ac:dyDescent="0.3">
      <c r="A44" s="32" t="s">
        <v>355</v>
      </c>
      <c r="B44" s="33" t="s">
        <v>218</v>
      </c>
      <c r="C44" s="32" t="s">
        <v>34</v>
      </c>
      <c r="D44" s="32" t="s">
        <v>33</v>
      </c>
      <c r="E44" s="36" t="s">
        <v>202</v>
      </c>
      <c r="F44" s="34">
        <v>12000</v>
      </c>
      <c r="G44" s="34">
        <f>+F44*2.87%</f>
        <v>344.4</v>
      </c>
      <c r="H44" s="34">
        <v>0</v>
      </c>
      <c r="I44" s="34">
        <f>+F44*3.04%</f>
        <v>364.8</v>
      </c>
      <c r="J44" s="34">
        <v>25</v>
      </c>
      <c r="K44" s="34">
        <f>+F44-G44-H44-I44-J44</f>
        <v>11265.800000000001</v>
      </c>
    </row>
    <row r="45" spans="1:11" ht="43.5" customHeight="1" x14ac:dyDescent="0.3">
      <c r="A45" s="32" t="s">
        <v>327</v>
      </c>
      <c r="B45" s="33" t="s">
        <v>218</v>
      </c>
      <c r="C45" s="32" t="s">
        <v>34</v>
      </c>
      <c r="D45" s="32" t="s">
        <v>33</v>
      </c>
      <c r="E45" s="36" t="s">
        <v>202</v>
      </c>
      <c r="F45" s="34">
        <v>12000</v>
      </c>
      <c r="G45" s="34">
        <f>+F45*2.87%</f>
        <v>344.4</v>
      </c>
      <c r="H45" s="34">
        <v>0</v>
      </c>
      <c r="I45" s="34">
        <f>+F45*3.04%</f>
        <v>364.8</v>
      </c>
      <c r="J45" s="34">
        <v>25</v>
      </c>
      <c r="K45" s="34">
        <f>+F45-G45-H45-I45-J45</f>
        <v>11265.800000000001</v>
      </c>
    </row>
    <row r="46" spans="1:11" ht="37.5" customHeight="1" x14ac:dyDescent="0.3">
      <c r="A46" s="32" t="s">
        <v>239</v>
      </c>
      <c r="B46" s="33" t="s">
        <v>218</v>
      </c>
      <c r="C46" s="32" t="s">
        <v>34</v>
      </c>
      <c r="D46" s="32" t="s">
        <v>33</v>
      </c>
      <c r="E46" s="36" t="s">
        <v>202</v>
      </c>
      <c r="F46" s="34">
        <v>12000</v>
      </c>
      <c r="G46" s="34">
        <f>+F46*2.87%</f>
        <v>344.4</v>
      </c>
      <c r="H46" s="34">
        <v>0</v>
      </c>
      <c r="I46" s="34">
        <f>+F46*3.04%</f>
        <v>364.8</v>
      </c>
      <c r="J46" s="34">
        <v>25</v>
      </c>
      <c r="K46" s="34">
        <f>+F46-G46-H46-I46-J46</f>
        <v>11265.800000000001</v>
      </c>
    </row>
    <row r="47" spans="1:11" ht="21.95" customHeight="1" x14ac:dyDescent="0.3">
      <c r="A47" s="32" t="s">
        <v>311</v>
      </c>
      <c r="B47" s="33" t="s">
        <v>219</v>
      </c>
      <c r="C47" s="32" t="s">
        <v>53</v>
      </c>
      <c r="D47" s="32" t="s">
        <v>33</v>
      </c>
      <c r="E47" s="36" t="s">
        <v>202</v>
      </c>
      <c r="F47" s="34">
        <v>20000</v>
      </c>
      <c r="G47" s="34">
        <f>+F47*2.87%</f>
        <v>574</v>
      </c>
      <c r="H47" s="34">
        <v>0</v>
      </c>
      <c r="I47" s="34">
        <f>+F47*3.04%</f>
        <v>608</v>
      </c>
      <c r="J47" s="34">
        <v>25</v>
      </c>
      <c r="K47" s="34">
        <f>+F47-G47-H47-I47-J47</f>
        <v>18793</v>
      </c>
    </row>
    <row r="48" spans="1:11" ht="41.25" customHeight="1" x14ac:dyDescent="0.3">
      <c r="A48" s="32" t="s">
        <v>325</v>
      </c>
      <c r="B48" s="33" t="s">
        <v>218</v>
      </c>
      <c r="C48" s="32" t="s">
        <v>34</v>
      </c>
      <c r="D48" s="32" t="s">
        <v>33</v>
      </c>
      <c r="E48" s="36" t="s">
        <v>202</v>
      </c>
      <c r="F48" s="34">
        <v>12000</v>
      </c>
      <c r="G48" s="34">
        <f>+F48*2.87%</f>
        <v>344.4</v>
      </c>
      <c r="H48" s="34">
        <v>0</v>
      </c>
      <c r="I48" s="34">
        <f>+F48*3.04%</f>
        <v>364.8</v>
      </c>
      <c r="J48" s="34">
        <v>25</v>
      </c>
      <c r="K48" s="34">
        <f>+F48-G48-H48-I48-J48</f>
        <v>11265.800000000001</v>
      </c>
    </row>
    <row r="49" spans="1:11" ht="41.25" customHeight="1" x14ac:dyDescent="0.3">
      <c r="A49" s="32" t="s">
        <v>238</v>
      </c>
      <c r="B49" s="33" t="s">
        <v>219</v>
      </c>
      <c r="C49" s="32" t="s">
        <v>53</v>
      </c>
      <c r="D49" s="32" t="s">
        <v>33</v>
      </c>
      <c r="E49" s="36" t="s">
        <v>202</v>
      </c>
      <c r="F49" s="34">
        <v>12000</v>
      </c>
      <c r="G49" s="34">
        <f>+F49*2.87%</f>
        <v>344.4</v>
      </c>
      <c r="H49" s="34">
        <v>0</v>
      </c>
      <c r="I49" s="34">
        <f>+F49*3.04%</f>
        <v>364.8</v>
      </c>
      <c r="J49" s="34">
        <v>25</v>
      </c>
      <c r="K49" s="34">
        <f>+F49-G49-H49-I49-J49</f>
        <v>11265.800000000001</v>
      </c>
    </row>
    <row r="50" spans="1:11" ht="40.5" x14ac:dyDescent="0.3">
      <c r="A50" s="32" t="s">
        <v>196</v>
      </c>
      <c r="B50" s="33" t="s">
        <v>219</v>
      </c>
      <c r="C50" s="32" t="s">
        <v>197</v>
      </c>
      <c r="D50" s="32" t="s">
        <v>33</v>
      </c>
      <c r="E50" s="36" t="s">
        <v>202</v>
      </c>
      <c r="F50" s="34">
        <v>24150</v>
      </c>
      <c r="G50" s="34">
        <f>+F50*2.87%</f>
        <v>693.10500000000002</v>
      </c>
      <c r="H50" s="34">
        <v>0</v>
      </c>
      <c r="I50" s="34">
        <f>+F50*3.04%</f>
        <v>734.16</v>
      </c>
      <c r="J50" s="34">
        <v>25</v>
      </c>
      <c r="K50" s="34">
        <f>+F50-G50-H50-I50-J50</f>
        <v>22697.735000000001</v>
      </c>
    </row>
    <row r="51" spans="1:11" ht="43.5" customHeight="1" x14ac:dyDescent="0.3">
      <c r="A51" s="32" t="s">
        <v>308</v>
      </c>
      <c r="B51" s="33" t="s">
        <v>219</v>
      </c>
      <c r="C51" s="32" t="s">
        <v>197</v>
      </c>
      <c r="D51" s="32" t="s">
        <v>33</v>
      </c>
      <c r="E51" s="36" t="s">
        <v>202</v>
      </c>
      <c r="F51" s="34">
        <v>24150</v>
      </c>
      <c r="G51" s="34">
        <f>+F51*2.87%</f>
        <v>693.10500000000002</v>
      </c>
      <c r="H51" s="34">
        <v>0</v>
      </c>
      <c r="I51" s="34">
        <f>+F51*3.04%</f>
        <v>734.16</v>
      </c>
      <c r="J51" s="34">
        <v>25</v>
      </c>
      <c r="K51" s="34">
        <f>+F51-G51-H51-I51-J51</f>
        <v>22697.735000000001</v>
      </c>
    </row>
    <row r="52" spans="1:11" ht="43.5" customHeight="1" x14ac:dyDescent="0.3">
      <c r="A52" s="32" t="s">
        <v>160</v>
      </c>
      <c r="B52" s="33" t="s">
        <v>219</v>
      </c>
      <c r="C52" s="32" t="s">
        <v>53</v>
      </c>
      <c r="D52" s="32" t="s">
        <v>33</v>
      </c>
      <c r="E52" s="36" t="s">
        <v>202</v>
      </c>
      <c r="F52" s="34">
        <v>12000</v>
      </c>
      <c r="G52" s="34">
        <f>+F52*2.87%</f>
        <v>344.4</v>
      </c>
      <c r="H52" s="34">
        <v>0</v>
      </c>
      <c r="I52" s="34">
        <f>+F52*3.04%</f>
        <v>364.8</v>
      </c>
      <c r="J52" s="34">
        <v>25</v>
      </c>
      <c r="K52" s="34">
        <f>+F52-G52-H52-I52-J52</f>
        <v>11265.800000000001</v>
      </c>
    </row>
    <row r="53" spans="1:11" ht="40.5" x14ac:dyDescent="0.3">
      <c r="A53" s="32" t="s">
        <v>62</v>
      </c>
      <c r="B53" s="33" t="s">
        <v>219</v>
      </c>
      <c r="C53" s="32" t="s">
        <v>34</v>
      </c>
      <c r="D53" s="32" t="s">
        <v>33</v>
      </c>
      <c r="E53" s="36" t="s">
        <v>202</v>
      </c>
      <c r="F53" s="34">
        <v>12000</v>
      </c>
      <c r="G53" s="34">
        <f>+F53*2.87%</f>
        <v>344.4</v>
      </c>
      <c r="H53" s="34">
        <v>0</v>
      </c>
      <c r="I53" s="34">
        <f>+F53*3.04%</f>
        <v>364.8</v>
      </c>
      <c r="J53" s="34">
        <v>25</v>
      </c>
      <c r="K53" s="34">
        <f>+F53-G53-H53-I53-J53</f>
        <v>11265.800000000001</v>
      </c>
    </row>
    <row r="54" spans="1:11" ht="40.5" x14ac:dyDescent="0.3">
      <c r="A54" s="32" t="s">
        <v>127</v>
      </c>
      <c r="B54" s="33" t="s">
        <v>219</v>
      </c>
      <c r="C54" s="32" t="s">
        <v>53</v>
      </c>
      <c r="D54" s="32" t="s">
        <v>33</v>
      </c>
      <c r="E54" s="36" t="s">
        <v>202</v>
      </c>
      <c r="F54" s="34">
        <v>12000</v>
      </c>
      <c r="G54" s="34">
        <f>+F54*2.87%</f>
        <v>344.4</v>
      </c>
      <c r="H54" s="34">
        <v>0</v>
      </c>
      <c r="I54" s="34">
        <f>+F54*3.04%</f>
        <v>364.8</v>
      </c>
      <c r="J54" s="34">
        <v>25</v>
      </c>
      <c r="K54" s="34">
        <f>+F54-G54-H54-I54-J54</f>
        <v>11265.800000000001</v>
      </c>
    </row>
    <row r="55" spans="1:11" ht="38.25" customHeight="1" x14ac:dyDescent="0.3">
      <c r="A55" s="32" t="s">
        <v>133</v>
      </c>
      <c r="B55" s="33" t="s">
        <v>218</v>
      </c>
      <c r="C55" s="32" t="s">
        <v>34</v>
      </c>
      <c r="D55" s="32" t="s">
        <v>33</v>
      </c>
      <c r="E55" s="36" t="s">
        <v>202</v>
      </c>
      <c r="F55" s="34">
        <v>12000</v>
      </c>
      <c r="G55" s="34">
        <f>+F55*2.87%</f>
        <v>344.4</v>
      </c>
      <c r="H55" s="34">
        <v>0</v>
      </c>
      <c r="I55" s="34">
        <f>+F55*3.04%</f>
        <v>364.8</v>
      </c>
      <c r="J55" s="34">
        <v>25</v>
      </c>
      <c r="K55" s="34">
        <f>+F55-G55-H55-I55-J55</f>
        <v>11265.800000000001</v>
      </c>
    </row>
    <row r="56" spans="1:11" ht="39" customHeight="1" x14ac:dyDescent="0.3">
      <c r="A56" s="32" t="s">
        <v>54</v>
      </c>
      <c r="B56" s="33" t="s">
        <v>218</v>
      </c>
      <c r="C56" s="32" t="s">
        <v>34</v>
      </c>
      <c r="D56" s="32" t="s">
        <v>33</v>
      </c>
      <c r="E56" s="36" t="s">
        <v>202</v>
      </c>
      <c r="F56" s="34">
        <v>12000</v>
      </c>
      <c r="G56" s="34">
        <f>+F56*2.87%</f>
        <v>344.4</v>
      </c>
      <c r="H56" s="34">
        <v>0</v>
      </c>
      <c r="I56" s="34">
        <f>+F56*3.04%</f>
        <v>364.8</v>
      </c>
      <c r="J56" s="34">
        <v>25</v>
      </c>
      <c r="K56" s="34">
        <f>+F56-G56-H56-I56-J56</f>
        <v>11265.800000000001</v>
      </c>
    </row>
    <row r="57" spans="1:11" ht="36.75" customHeight="1" x14ac:dyDescent="0.3">
      <c r="A57" s="32" t="s">
        <v>137</v>
      </c>
      <c r="B57" s="33" t="s">
        <v>218</v>
      </c>
      <c r="C57" s="32" t="s">
        <v>53</v>
      </c>
      <c r="D57" s="32" t="s">
        <v>33</v>
      </c>
      <c r="E57" s="36" t="s">
        <v>202</v>
      </c>
      <c r="F57" s="34">
        <v>12000</v>
      </c>
      <c r="G57" s="34">
        <f>+F57*2.87%</f>
        <v>344.4</v>
      </c>
      <c r="H57" s="34">
        <v>0</v>
      </c>
      <c r="I57" s="34">
        <f>+F57*3.04%</f>
        <v>364.8</v>
      </c>
      <c r="J57" s="34">
        <v>25</v>
      </c>
      <c r="K57" s="34">
        <f>+F57-G57-H57-I57-J57</f>
        <v>11265.800000000001</v>
      </c>
    </row>
    <row r="58" spans="1:11" ht="39.75" customHeight="1" x14ac:dyDescent="0.3">
      <c r="A58" s="32" t="s">
        <v>61</v>
      </c>
      <c r="B58" s="33" t="s">
        <v>218</v>
      </c>
      <c r="C58" s="32" t="s">
        <v>34</v>
      </c>
      <c r="D58" s="32" t="s">
        <v>33</v>
      </c>
      <c r="E58" s="36" t="s">
        <v>202</v>
      </c>
      <c r="F58" s="34">
        <v>12000</v>
      </c>
      <c r="G58" s="34">
        <f>+F58*2.87%</f>
        <v>344.4</v>
      </c>
      <c r="H58" s="34">
        <v>0</v>
      </c>
      <c r="I58" s="34">
        <f>+F58*3.04%</f>
        <v>364.8</v>
      </c>
      <c r="J58" s="34">
        <v>25</v>
      </c>
      <c r="K58" s="34">
        <f>+F58-G58-H58-I58-J58</f>
        <v>11265.800000000001</v>
      </c>
    </row>
    <row r="59" spans="1:11" ht="39" customHeight="1" x14ac:dyDescent="0.3">
      <c r="A59" s="32" t="s">
        <v>57</v>
      </c>
      <c r="B59" s="33" t="s">
        <v>218</v>
      </c>
      <c r="C59" s="32" t="s">
        <v>34</v>
      </c>
      <c r="D59" s="32" t="s">
        <v>33</v>
      </c>
      <c r="E59" s="36" t="s">
        <v>202</v>
      </c>
      <c r="F59" s="34">
        <v>12000</v>
      </c>
      <c r="G59" s="34">
        <f>+F59*2.87%</f>
        <v>344.4</v>
      </c>
      <c r="H59" s="34">
        <v>0</v>
      </c>
      <c r="I59" s="34">
        <f>+F59*3.04%</f>
        <v>364.8</v>
      </c>
      <c r="J59" s="34">
        <v>25</v>
      </c>
      <c r="K59" s="34">
        <f>+F59-G59-H59-I59-J59</f>
        <v>11265.800000000001</v>
      </c>
    </row>
    <row r="60" spans="1:11" ht="39.75" customHeight="1" x14ac:dyDescent="0.3">
      <c r="A60" s="32" t="s">
        <v>357</v>
      </c>
      <c r="B60" s="33" t="s">
        <v>218</v>
      </c>
      <c r="C60" s="32" t="s">
        <v>34</v>
      </c>
      <c r="D60" s="32" t="s">
        <v>33</v>
      </c>
      <c r="E60" s="36" t="s">
        <v>202</v>
      </c>
      <c r="F60" s="34">
        <v>12000</v>
      </c>
      <c r="G60" s="34">
        <f>+F60*2.87%</f>
        <v>344.4</v>
      </c>
      <c r="H60" s="34">
        <v>0</v>
      </c>
      <c r="I60" s="34">
        <f>+F60*3.04%</f>
        <v>364.8</v>
      </c>
      <c r="J60" s="34">
        <v>25</v>
      </c>
      <c r="K60" s="34">
        <f>+F60-G60-H60-I60-J60</f>
        <v>11265.800000000001</v>
      </c>
    </row>
    <row r="61" spans="1:11" ht="36.75" customHeight="1" x14ac:dyDescent="0.3">
      <c r="A61" s="32" t="s">
        <v>126</v>
      </c>
      <c r="B61" s="33" t="s">
        <v>218</v>
      </c>
      <c r="C61" s="32" t="s">
        <v>34</v>
      </c>
      <c r="D61" s="32" t="s">
        <v>33</v>
      </c>
      <c r="E61" s="36" t="s">
        <v>202</v>
      </c>
      <c r="F61" s="34">
        <v>12000</v>
      </c>
      <c r="G61" s="34">
        <f>+F61*2.87%</f>
        <v>344.4</v>
      </c>
      <c r="H61" s="34">
        <v>0</v>
      </c>
      <c r="I61" s="34">
        <f>+F61*3.04%</f>
        <v>364.8</v>
      </c>
      <c r="J61" s="34">
        <v>25</v>
      </c>
      <c r="K61" s="34">
        <f>+F61-G61-H61-I61-J61</f>
        <v>11265.800000000001</v>
      </c>
    </row>
    <row r="62" spans="1:11" ht="37.5" customHeight="1" x14ac:dyDescent="0.3">
      <c r="A62" s="32" t="s">
        <v>301</v>
      </c>
      <c r="B62" s="33" t="s">
        <v>218</v>
      </c>
      <c r="C62" s="32" t="s">
        <v>34</v>
      </c>
      <c r="D62" s="32" t="s">
        <v>33</v>
      </c>
      <c r="E62" s="36" t="s">
        <v>202</v>
      </c>
      <c r="F62" s="34">
        <v>15000</v>
      </c>
      <c r="G62" s="34">
        <f>+F62*2.87%</f>
        <v>430.5</v>
      </c>
      <c r="H62" s="34">
        <v>0</v>
      </c>
      <c r="I62" s="34">
        <f>+F62*3.04%</f>
        <v>456</v>
      </c>
      <c r="J62" s="34">
        <v>25</v>
      </c>
      <c r="K62" s="34">
        <f>+F62-G62-H62-I62-J62</f>
        <v>14088.5</v>
      </c>
    </row>
    <row r="63" spans="1:11" ht="40.5" customHeight="1" x14ac:dyDescent="0.3">
      <c r="A63" s="32" t="s">
        <v>331</v>
      </c>
      <c r="B63" s="33" t="s">
        <v>218</v>
      </c>
      <c r="C63" s="32" t="s">
        <v>34</v>
      </c>
      <c r="D63" s="32" t="s">
        <v>33</v>
      </c>
      <c r="E63" s="36" t="s">
        <v>202</v>
      </c>
      <c r="F63" s="34">
        <v>12000</v>
      </c>
      <c r="G63" s="34">
        <f>+F63*2.87%</f>
        <v>344.4</v>
      </c>
      <c r="H63" s="34">
        <v>0</v>
      </c>
      <c r="I63" s="34">
        <f>+F63*3.04%</f>
        <v>364.8</v>
      </c>
      <c r="J63" s="34">
        <v>25</v>
      </c>
      <c r="K63" s="34">
        <f>+F63-G63-H64-I63-J63</f>
        <v>11265.800000000001</v>
      </c>
    </row>
    <row r="64" spans="1:11" ht="40.5" customHeight="1" x14ac:dyDescent="0.3">
      <c r="A64" s="32" t="s">
        <v>356</v>
      </c>
      <c r="B64" s="33" t="s">
        <v>218</v>
      </c>
      <c r="C64" s="32" t="s">
        <v>34</v>
      </c>
      <c r="D64" s="32" t="s">
        <v>33</v>
      </c>
      <c r="E64" s="36" t="s">
        <v>202</v>
      </c>
      <c r="F64" s="34">
        <v>12000</v>
      </c>
      <c r="G64" s="34">
        <f>+F64*2.87%</f>
        <v>344.4</v>
      </c>
      <c r="H64" s="34">
        <v>0</v>
      </c>
      <c r="I64" s="34">
        <f>+F64*3.04%</f>
        <v>364.8</v>
      </c>
      <c r="J64" s="34">
        <v>25</v>
      </c>
      <c r="K64" s="34">
        <f>+F64-G64-H64-I64-J64</f>
        <v>11265.800000000001</v>
      </c>
    </row>
    <row r="65" spans="1:11" ht="40.5" customHeight="1" x14ac:dyDescent="0.3">
      <c r="A65" s="32" t="s">
        <v>288</v>
      </c>
      <c r="B65" s="33" t="s">
        <v>218</v>
      </c>
      <c r="C65" s="32" t="s">
        <v>34</v>
      </c>
      <c r="D65" s="32" t="s">
        <v>33</v>
      </c>
      <c r="E65" s="36" t="s">
        <v>202</v>
      </c>
      <c r="F65" s="34">
        <v>13000</v>
      </c>
      <c r="G65" s="34">
        <f>+F65*2.87%</f>
        <v>373.1</v>
      </c>
      <c r="H65" s="34">
        <v>0</v>
      </c>
      <c r="I65" s="34">
        <f>+F65*3.04%</f>
        <v>395.2</v>
      </c>
      <c r="J65" s="34">
        <v>25</v>
      </c>
      <c r="K65" s="34">
        <f>+F65-G65-H65-I65-J65</f>
        <v>12206.699999999999</v>
      </c>
    </row>
    <row r="66" spans="1:11" ht="40.5" customHeight="1" x14ac:dyDescent="0.3">
      <c r="A66" s="32" t="s">
        <v>131</v>
      </c>
      <c r="B66" s="33" t="s">
        <v>218</v>
      </c>
      <c r="C66" s="32" t="s">
        <v>34</v>
      </c>
      <c r="D66" s="32" t="s">
        <v>33</v>
      </c>
      <c r="E66" s="36" t="s">
        <v>202</v>
      </c>
      <c r="F66" s="34">
        <v>12000</v>
      </c>
      <c r="G66" s="34">
        <f>+F66*2.87%</f>
        <v>344.4</v>
      </c>
      <c r="H66" s="34">
        <v>0</v>
      </c>
      <c r="I66" s="34">
        <f>+F66*3.04%</f>
        <v>364.8</v>
      </c>
      <c r="J66" s="34">
        <v>25</v>
      </c>
      <c r="K66" s="34">
        <f>+F66-G66-H66-I66-J66</f>
        <v>11265.800000000001</v>
      </c>
    </row>
    <row r="67" spans="1:11" ht="39" customHeight="1" x14ac:dyDescent="0.3">
      <c r="A67" s="32" t="s">
        <v>130</v>
      </c>
      <c r="B67" s="33" t="s">
        <v>219</v>
      </c>
      <c r="C67" s="32" t="s">
        <v>53</v>
      </c>
      <c r="D67" s="32" t="s">
        <v>33</v>
      </c>
      <c r="E67" s="36" t="s">
        <v>202</v>
      </c>
      <c r="F67" s="34">
        <v>12000</v>
      </c>
      <c r="G67" s="34">
        <f>+F67*2.87%</f>
        <v>344.4</v>
      </c>
      <c r="H67" s="34">
        <v>0</v>
      </c>
      <c r="I67" s="34">
        <f>+F67*3.04%</f>
        <v>364.8</v>
      </c>
      <c r="J67" s="34">
        <v>25</v>
      </c>
      <c r="K67" s="34">
        <f>+F67-G67-H67-I67-J67</f>
        <v>11265.800000000001</v>
      </c>
    </row>
    <row r="68" spans="1:11" ht="39" customHeight="1" x14ac:dyDescent="0.3">
      <c r="A68" s="32" t="s">
        <v>328</v>
      </c>
      <c r="B68" s="33" t="s">
        <v>219</v>
      </c>
      <c r="C68" s="32" t="s">
        <v>25</v>
      </c>
      <c r="D68" s="32" t="s">
        <v>33</v>
      </c>
      <c r="E68" s="36" t="s">
        <v>202</v>
      </c>
      <c r="F68" s="34">
        <v>12000</v>
      </c>
      <c r="G68" s="34">
        <f>+F68*2.87%</f>
        <v>344.4</v>
      </c>
      <c r="H68" s="34">
        <v>0</v>
      </c>
      <c r="I68" s="34">
        <f>+F68*3.04%</f>
        <v>364.8</v>
      </c>
      <c r="J68" s="34">
        <v>25</v>
      </c>
      <c r="K68" s="34">
        <f>+F68-G68-H68-I68-J68</f>
        <v>11265.800000000001</v>
      </c>
    </row>
    <row r="69" spans="1:11" ht="39" customHeight="1" x14ac:dyDescent="0.3">
      <c r="A69" s="32" t="s">
        <v>240</v>
      </c>
      <c r="B69" s="33" t="s">
        <v>218</v>
      </c>
      <c r="C69" s="32" t="s">
        <v>34</v>
      </c>
      <c r="D69" s="32" t="s">
        <v>33</v>
      </c>
      <c r="E69" s="36" t="s">
        <v>202</v>
      </c>
      <c r="F69" s="34">
        <v>12000</v>
      </c>
      <c r="G69" s="34">
        <f>+F69*2.87%</f>
        <v>344.4</v>
      </c>
      <c r="H69" s="34">
        <v>0</v>
      </c>
      <c r="I69" s="34">
        <f>+F69*3.04%</f>
        <v>364.8</v>
      </c>
      <c r="J69" s="34">
        <v>25</v>
      </c>
      <c r="K69" s="34">
        <f>+F69-G69-H69-I69-J69</f>
        <v>11265.800000000001</v>
      </c>
    </row>
    <row r="70" spans="1:11" ht="39" customHeight="1" x14ac:dyDescent="0.3">
      <c r="A70" s="32" t="s">
        <v>87</v>
      </c>
      <c r="B70" s="33" t="s">
        <v>218</v>
      </c>
      <c r="C70" s="32" t="s">
        <v>32</v>
      </c>
      <c r="D70" s="32" t="s">
        <v>33</v>
      </c>
      <c r="E70" s="36" t="s">
        <v>202</v>
      </c>
      <c r="F70" s="34">
        <v>20900</v>
      </c>
      <c r="G70" s="34">
        <f>+F70*2.87%</f>
        <v>599.83000000000004</v>
      </c>
      <c r="H70" s="34">
        <v>0</v>
      </c>
      <c r="I70" s="34">
        <f>+F70*3.04%</f>
        <v>635.36</v>
      </c>
      <c r="J70" s="34">
        <v>25</v>
      </c>
      <c r="K70" s="34">
        <f>+F70-G70-H70-I70-J70</f>
        <v>19639.809999999998</v>
      </c>
    </row>
    <row r="71" spans="1:11" ht="37.5" customHeight="1" x14ac:dyDescent="0.3">
      <c r="A71" s="32" t="s">
        <v>302</v>
      </c>
      <c r="B71" s="33" t="s">
        <v>218</v>
      </c>
      <c r="C71" s="32" t="s">
        <v>34</v>
      </c>
      <c r="D71" s="32" t="s">
        <v>33</v>
      </c>
      <c r="E71" s="36" t="s">
        <v>202</v>
      </c>
      <c r="F71" s="34">
        <v>12000</v>
      </c>
      <c r="G71" s="34">
        <f>+F71*2.87%</f>
        <v>344.4</v>
      </c>
      <c r="H71" s="34">
        <v>0</v>
      </c>
      <c r="I71" s="34">
        <f>+F71*3.04%</f>
        <v>364.8</v>
      </c>
      <c r="J71" s="34">
        <v>25</v>
      </c>
      <c r="K71" s="34">
        <f>+F71-G71-H71-I71-J71</f>
        <v>11265.800000000001</v>
      </c>
    </row>
    <row r="72" spans="1:11" ht="37.5" customHeight="1" x14ac:dyDescent="0.3">
      <c r="A72" s="32" t="s">
        <v>242</v>
      </c>
      <c r="B72" s="33" t="s">
        <v>219</v>
      </c>
      <c r="C72" s="32" t="s">
        <v>53</v>
      </c>
      <c r="D72" s="32" t="s">
        <v>33</v>
      </c>
      <c r="E72" s="36" t="s">
        <v>202</v>
      </c>
      <c r="F72" s="34">
        <v>18000</v>
      </c>
      <c r="G72" s="34">
        <f>+F72*2.87%</f>
        <v>516.6</v>
      </c>
      <c r="H72" s="34">
        <v>0</v>
      </c>
      <c r="I72" s="34">
        <f>+F72*3.04%</f>
        <v>547.20000000000005</v>
      </c>
      <c r="J72" s="34">
        <v>25</v>
      </c>
      <c r="K72" s="34">
        <f>+F72-G72-H72-I72-J72</f>
        <v>16911.2</v>
      </c>
    </row>
    <row r="73" spans="1:11" ht="39.75" customHeight="1" x14ac:dyDescent="0.3">
      <c r="A73" s="32" t="s">
        <v>347</v>
      </c>
      <c r="B73" s="33" t="s">
        <v>219</v>
      </c>
      <c r="C73" s="32" t="s">
        <v>34</v>
      </c>
      <c r="D73" s="32" t="s">
        <v>33</v>
      </c>
      <c r="E73" s="36" t="s">
        <v>202</v>
      </c>
      <c r="F73" s="34">
        <v>12000</v>
      </c>
      <c r="G73" s="34">
        <f>+F73*2.87%</f>
        <v>344.4</v>
      </c>
      <c r="H73" s="34">
        <v>0</v>
      </c>
      <c r="I73" s="34">
        <f>+F73*3.04%</f>
        <v>364.8</v>
      </c>
      <c r="J73" s="34">
        <v>25</v>
      </c>
      <c r="K73" s="34">
        <f>+F73-G73-H73-I73-J73</f>
        <v>11265.800000000001</v>
      </c>
    </row>
    <row r="74" spans="1:11" ht="37.5" customHeight="1" x14ac:dyDescent="0.3">
      <c r="A74" s="32" t="s">
        <v>307</v>
      </c>
      <c r="B74" s="33" t="s">
        <v>219</v>
      </c>
      <c r="C74" s="32" t="s">
        <v>53</v>
      </c>
      <c r="D74" s="32" t="s">
        <v>33</v>
      </c>
      <c r="E74" s="36" t="s">
        <v>202</v>
      </c>
      <c r="F74" s="34">
        <v>24150</v>
      </c>
      <c r="G74" s="34">
        <f>+F74*2.87%</f>
        <v>693.10500000000002</v>
      </c>
      <c r="H74" s="34">
        <v>0</v>
      </c>
      <c r="I74" s="34">
        <f>+F74*3.04%</f>
        <v>734.16</v>
      </c>
      <c r="J74" s="34">
        <v>25</v>
      </c>
      <c r="K74" s="34">
        <f>+F74-G74-H74-I74-J74</f>
        <v>22697.735000000001</v>
      </c>
    </row>
    <row r="75" spans="1:11" ht="40.5" x14ac:dyDescent="0.3">
      <c r="A75" s="32" t="s">
        <v>63</v>
      </c>
      <c r="B75" s="33" t="s">
        <v>219</v>
      </c>
      <c r="C75" s="32" t="s">
        <v>53</v>
      </c>
      <c r="D75" s="32" t="s">
        <v>33</v>
      </c>
      <c r="E75" s="36" t="s">
        <v>202</v>
      </c>
      <c r="F75" s="34">
        <v>24150</v>
      </c>
      <c r="G75" s="34">
        <f>+F75*2.87%</f>
        <v>693.10500000000002</v>
      </c>
      <c r="H75" s="34">
        <v>0</v>
      </c>
      <c r="I75" s="34">
        <f>+F75*3.04%</f>
        <v>734.16</v>
      </c>
      <c r="J75" s="34">
        <v>25</v>
      </c>
      <c r="K75" s="34">
        <f>+F75-G75-H75-I75-J75</f>
        <v>22697.735000000001</v>
      </c>
    </row>
    <row r="76" spans="1:11" ht="40.5" x14ac:dyDescent="0.3">
      <c r="A76" s="32" t="s">
        <v>241</v>
      </c>
      <c r="B76" s="33" t="s">
        <v>218</v>
      </c>
      <c r="C76" s="32" t="s">
        <v>34</v>
      </c>
      <c r="D76" s="32" t="s">
        <v>33</v>
      </c>
      <c r="E76" s="36" t="s">
        <v>202</v>
      </c>
      <c r="F76" s="34">
        <v>12000</v>
      </c>
      <c r="G76" s="34">
        <f>+F76*2.87%</f>
        <v>344.4</v>
      </c>
      <c r="H76" s="34">
        <v>0</v>
      </c>
      <c r="I76" s="34">
        <f>+F76*3.04%</f>
        <v>364.8</v>
      </c>
      <c r="J76" s="34">
        <v>25</v>
      </c>
      <c r="K76" s="34">
        <f>+F76-G76-H76-I76-J76</f>
        <v>11265.800000000001</v>
      </c>
    </row>
    <row r="77" spans="1:11" ht="40.5" x14ac:dyDescent="0.3">
      <c r="A77" s="32" t="s">
        <v>58</v>
      </c>
      <c r="B77" s="33" t="s">
        <v>218</v>
      </c>
      <c r="C77" s="32" t="s">
        <v>34</v>
      </c>
      <c r="D77" s="32" t="s">
        <v>33</v>
      </c>
      <c r="E77" s="36" t="s">
        <v>202</v>
      </c>
      <c r="F77" s="34">
        <v>12000</v>
      </c>
      <c r="G77" s="34">
        <f>+F77*2.87%</f>
        <v>344.4</v>
      </c>
      <c r="H77" s="34">
        <v>0</v>
      </c>
      <c r="I77" s="34">
        <f>+F77*3.04%</f>
        <v>364.8</v>
      </c>
      <c r="J77" s="34">
        <v>25</v>
      </c>
      <c r="K77" s="34">
        <f>+F77-G77-H77-I77-J77</f>
        <v>11265.800000000001</v>
      </c>
    </row>
    <row r="78" spans="1:11" ht="40.5" x14ac:dyDescent="0.3">
      <c r="A78" s="32" t="s">
        <v>64</v>
      </c>
      <c r="B78" s="33" t="s">
        <v>218</v>
      </c>
      <c r="C78" s="32" t="s">
        <v>34</v>
      </c>
      <c r="D78" s="32" t="s">
        <v>33</v>
      </c>
      <c r="E78" s="36" t="s">
        <v>202</v>
      </c>
      <c r="F78" s="34">
        <v>12000</v>
      </c>
      <c r="G78" s="34">
        <f>+F78*2.87%</f>
        <v>344.4</v>
      </c>
      <c r="H78" s="34">
        <v>0</v>
      </c>
      <c r="I78" s="34">
        <f>+F78*3.04%</f>
        <v>364.8</v>
      </c>
      <c r="J78" s="34">
        <v>25</v>
      </c>
      <c r="K78" s="34">
        <f>+F78-G78-H78-I78-J78</f>
        <v>11265.800000000001</v>
      </c>
    </row>
    <row r="79" spans="1:11" ht="40.5" x14ac:dyDescent="0.3">
      <c r="A79" s="32" t="s">
        <v>181</v>
      </c>
      <c r="B79" s="33" t="s">
        <v>218</v>
      </c>
      <c r="C79" s="32" t="s">
        <v>34</v>
      </c>
      <c r="D79" s="32" t="s">
        <v>33</v>
      </c>
      <c r="E79" s="36" t="s">
        <v>202</v>
      </c>
      <c r="F79" s="34">
        <v>12000</v>
      </c>
      <c r="G79" s="34">
        <f>+F79*2.87%</f>
        <v>344.4</v>
      </c>
      <c r="H79" s="34">
        <v>0</v>
      </c>
      <c r="I79" s="34">
        <f>+F79*3.04%</f>
        <v>364.8</v>
      </c>
      <c r="J79" s="34">
        <v>25</v>
      </c>
      <c r="K79" s="34">
        <f>+F79-G79-H79-I79-J79</f>
        <v>11265.800000000001</v>
      </c>
    </row>
    <row r="80" spans="1:11" ht="40.5" x14ac:dyDescent="0.3">
      <c r="A80" s="32" t="s">
        <v>340</v>
      </c>
      <c r="B80" s="33" t="s">
        <v>218</v>
      </c>
      <c r="C80" s="32" t="s">
        <v>34</v>
      </c>
      <c r="D80" s="32" t="s">
        <v>33</v>
      </c>
      <c r="E80" s="36" t="s">
        <v>202</v>
      </c>
      <c r="F80" s="34">
        <v>10000</v>
      </c>
      <c r="G80" s="34">
        <f>+F80*2.87%</f>
        <v>287</v>
      </c>
      <c r="H80" s="34">
        <v>0</v>
      </c>
      <c r="I80" s="34">
        <f>+F80*3.04%</f>
        <v>304</v>
      </c>
      <c r="J80" s="34">
        <v>25</v>
      </c>
      <c r="K80" s="34">
        <f>+F80-G80-H83-I80-J80</f>
        <v>9384</v>
      </c>
    </row>
    <row r="81" spans="1:11" ht="40.5" x14ac:dyDescent="0.3">
      <c r="A81" s="32" t="s">
        <v>135</v>
      </c>
      <c r="B81" s="33" t="s">
        <v>219</v>
      </c>
      <c r="C81" s="32" t="s">
        <v>60</v>
      </c>
      <c r="D81" s="32" t="s">
        <v>33</v>
      </c>
      <c r="E81" s="36" t="s">
        <v>202</v>
      </c>
      <c r="F81" s="34">
        <v>31500</v>
      </c>
      <c r="G81" s="34">
        <f>+F81*2.87%</f>
        <v>904.05</v>
      </c>
      <c r="H81" s="34">
        <v>0</v>
      </c>
      <c r="I81" s="34">
        <f>+F81*3.04%</f>
        <v>957.6</v>
      </c>
      <c r="J81" s="34">
        <v>25</v>
      </c>
      <c r="K81" s="34">
        <f>+F81-G81-H81-I81-J81</f>
        <v>29613.350000000002</v>
      </c>
    </row>
    <row r="82" spans="1:11" ht="40.5" x14ac:dyDescent="0.3">
      <c r="A82" s="32" t="s">
        <v>179</v>
      </c>
      <c r="B82" s="33" t="s">
        <v>218</v>
      </c>
      <c r="C82" s="32" t="s">
        <v>80</v>
      </c>
      <c r="D82" s="32" t="s">
        <v>75</v>
      </c>
      <c r="E82" s="36" t="s">
        <v>204</v>
      </c>
      <c r="F82" s="34">
        <v>51000</v>
      </c>
      <c r="G82" s="34">
        <f>+F82*2.87%</f>
        <v>1463.7</v>
      </c>
      <c r="H82" s="34">
        <v>1792.62</v>
      </c>
      <c r="I82" s="34">
        <f>+F82*3.04%</f>
        <v>1550.4</v>
      </c>
      <c r="J82" s="34">
        <v>25</v>
      </c>
      <c r="K82" s="34">
        <f>+F82-G82-H82-I82-J82</f>
        <v>46168.28</v>
      </c>
    </row>
    <row r="83" spans="1:11" ht="40.5" x14ac:dyDescent="0.3">
      <c r="A83" s="32" t="s">
        <v>79</v>
      </c>
      <c r="B83" s="33" t="s">
        <v>218</v>
      </c>
      <c r="C83" s="32" t="s">
        <v>78</v>
      </c>
      <c r="D83" s="32" t="s">
        <v>77</v>
      </c>
      <c r="E83" s="36" t="s">
        <v>202</v>
      </c>
      <c r="F83" s="34">
        <v>20900</v>
      </c>
      <c r="G83" s="34">
        <f>+F83*2.87%</f>
        <v>599.83000000000004</v>
      </c>
      <c r="H83" s="34">
        <v>0</v>
      </c>
      <c r="I83" s="34">
        <f>+F83*3.04%</f>
        <v>635.36</v>
      </c>
      <c r="J83" s="34">
        <v>25</v>
      </c>
      <c r="K83" s="34">
        <f>+F83-G83-H83-I83-J83</f>
        <v>19639.809999999998</v>
      </c>
    </row>
    <row r="84" spans="1:11" ht="40.5" x14ac:dyDescent="0.3">
      <c r="A84" s="32" t="s">
        <v>190</v>
      </c>
      <c r="B84" s="33" t="s">
        <v>218</v>
      </c>
      <c r="C84" s="32" t="s">
        <v>78</v>
      </c>
      <c r="D84" s="32" t="s">
        <v>77</v>
      </c>
      <c r="E84" s="36" t="s">
        <v>202</v>
      </c>
      <c r="F84" s="34">
        <v>20900</v>
      </c>
      <c r="G84" s="34">
        <f>+F84*2.87%</f>
        <v>599.83000000000004</v>
      </c>
      <c r="H84" s="34">
        <v>0</v>
      </c>
      <c r="I84" s="34">
        <f>+F84*3.04%</f>
        <v>635.36</v>
      </c>
      <c r="J84" s="34">
        <v>25</v>
      </c>
      <c r="K84" s="34">
        <f>+F84-G84-H84-I84-J84</f>
        <v>19639.809999999998</v>
      </c>
    </row>
    <row r="85" spans="1:11" ht="40.5" x14ac:dyDescent="0.3">
      <c r="A85" s="32" t="s">
        <v>315</v>
      </c>
      <c r="B85" s="33" t="s">
        <v>218</v>
      </c>
      <c r="C85" s="32" t="s">
        <v>32</v>
      </c>
      <c r="D85" s="32" t="s">
        <v>77</v>
      </c>
      <c r="E85" s="36" t="s">
        <v>202</v>
      </c>
      <c r="F85" s="34">
        <v>20000</v>
      </c>
      <c r="G85" s="34">
        <f>+F85*2.87%</f>
        <v>574</v>
      </c>
      <c r="H85" s="34">
        <v>0</v>
      </c>
      <c r="I85" s="34">
        <f>+F85*3.04%</f>
        <v>608</v>
      </c>
      <c r="J85" s="34">
        <v>25</v>
      </c>
      <c r="K85" s="34">
        <f>+F85-G85-H85-I85-J85</f>
        <v>18793</v>
      </c>
    </row>
    <row r="86" spans="1:11" ht="40.5" x14ac:dyDescent="0.3">
      <c r="A86" s="32" t="s">
        <v>269</v>
      </c>
      <c r="B86" s="33" t="s">
        <v>218</v>
      </c>
      <c r="C86" s="32" t="s">
        <v>78</v>
      </c>
      <c r="D86" s="32" t="s">
        <v>77</v>
      </c>
      <c r="E86" s="36" t="s">
        <v>202</v>
      </c>
      <c r="F86" s="34">
        <v>20000</v>
      </c>
      <c r="G86" s="34">
        <f>+F86*2.87%</f>
        <v>574</v>
      </c>
      <c r="H86" s="34">
        <v>0</v>
      </c>
      <c r="I86" s="34">
        <f>+F86*3.04%</f>
        <v>608</v>
      </c>
      <c r="J86" s="34">
        <v>25</v>
      </c>
      <c r="K86" s="34">
        <f>+F86-G86-H86-I86-J86</f>
        <v>18793</v>
      </c>
    </row>
    <row r="87" spans="1:11" ht="40.5" x14ac:dyDescent="0.3">
      <c r="A87" s="32" t="s">
        <v>81</v>
      </c>
      <c r="B87" s="33" t="s">
        <v>218</v>
      </c>
      <c r="C87" s="32" t="s">
        <v>32</v>
      </c>
      <c r="D87" s="32" t="s">
        <v>77</v>
      </c>
      <c r="E87" s="36" t="s">
        <v>202</v>
      </c>
      <c r="F87" s="34">
        <v>19000</v>
      </c>
      <c r="G87" s="34">
        <f>+F87*2.87%</f>
        <v>545.29999999999995</v>
      </c>
      <c r="H87" s="34">
        <v>0</v>
      </c>
      <c r="I87" s="34">
        <f>+F87*3.04%</f>
        <v>577.6</v>
      </c>
      <c r="J87" s="34">
        <v>25</v>
      </c>
      <c r="K87" s="34">
        <f>+F87-G87-H87-I87-J87</f>
        <v>17852.100000000002</v>
      </c>
    </row>
    <row r="88" spans="1:11" ht="37.5" customHeight="1" x14ac:dyDescent="0.3">
      <c r="A88" s="32" t="s">
        <v>287</v>
      </c>
      <c r="B88" s="33" t="s">
        <v>218</v>
      </c>
      <c r="C88" s="35" t="s">
        <v>32</v>
      </c>
      <c r="D88" s="32" t="s">
        <v>97</v>
      </c>
      <c r="E88" s="36" t="s">
        <v>202</v>
      </c>
      <c r="F88" s="34">
        <v>20000</v>
      </c>
      <c r="G88" s="34">
        <f>+F88*2.87%</f>
        <v>574</v>
      </c>
      <c r="H88" s="34">
        <v>0</v>
      </c>
      <c r="I88" s="34">
        <f>+F88*3.04%</f>
        <v>608</v>
      </c>
      <c r="J88" s="34">
        <v>25</v>
      </c>
      <c r="K88" s="34">
        <f>+F88-G88-H88-I88-J88</f>
        <v>18793</v>
      </c>
    </row>
    <row r="89" spans="1:11" ht="40.5" x14ac:dyDescent="0.3">
      <c r="A89" s="32" t="s">
        <v>172</v>
      </c>
      <c r="B89" s="33" t="s">
        <v>219</v>
      </c>
      <c r="C89" s="35" t="s">
        <v>82</v>
      </c>
      <c r="D89" s="32" t="s">
        <v>97</v>
      </c>
      <c r="E89" s="36" t="s">
        <v>202</v>
      </c>
      <c r="F89" s="34">
        <v>20900</v>
      </c>
      <c r="G89" s="34">
        <f>+F89*2.87%</f>
        <v>599.83000000000004</v>
      </c>
      <c r="H89" s="34">
        <v>0</v>
      </c>
      <c r="I89" s="34">
        <f>+F89*3.04%</f>
        <v>635.36</v>
      </c>
      <c r="J89" s="34">
        <v>25</v>
      </c>
      <c r="K89" s="34">
        <f>+F89-G89-H89-I89-J89</f>
        <v>19639.809999999998</v>
      </c>
    </row>
    <row r="90" spans="1:11" ht="40.5" x14ac:dyDescent="0.3">
      <c r="A90" s="32" t="s">
        <v>354</v>
      </c>
      <c r="B90" s="33" t="s">
        <v>219</v>
      </c>
      <c r="C90" s="32" t="s">
        <v>52</v>
      </c>
      <c r="D90" s="32" t="s">
        <v>50</v>
      </c>
      <c r="E90" s="36" t="s">
        <v>202</v>
      </c>
      <c r="F90" s="34">
        <v>23000</v>
      </c>
      <c r="G90" s="34">
        <f>+F90*2.87%</f>
        <v>660.1</v>
      </c>
      <c r="H90" s="34">
        <v>0</v>
      </c>
      <c r="I90" s="34">
        <f>+F90*3.04%</f>
        <v>699.2</v>
      </c>
      <c r="J90" s="34">
        <v>25</v>
      </c>
      <c r="K90" s="34">
        <f>+F90-G90-H90-I90-J90</f>
        <v>21615.7</v>
      </c>
    </row>
    <row r="91" spans="1:11" ht="20.25" x14ac:dyDescent="0.3">
      <c r="A91" s="32" t="s">
        <v>38</v>
      </c>
      <c r="B91" s="33" t="s">
        <v>219</v>
      </c>
      <c r="C91" s="32" t="s">
        <v>40</v>
      </c>
      <c r="D91" s="32" t="s">
        <v>50</v>
      </c>
      <c r="E91" s="36" t="s">
        <v>201</v>
      </c>
      <c r="F91" s="34">
        <v>26250</v>
      </c>
      <c r="G91" s="34">
        <f>+F91*2.87%</f>
        <v>753.375</v>
      </c>
      <c r="H91" s="34">
        <v>0</v>
      </c>
      <c r="I91" s="34">
        <f>+F91*3.04%</f>
        <v>798</v>
      </c>
      <c r="J91" s="34">
        <v>25</v>
      </c>
      <c r="K91" s="34">
        <f>+F91-G91-H91-I91-J91</f>
        <v>24673.625</v>
      </c>
    </row>
    <row r="92" spans="1:11" ht="20.25" x14ac:dyDescent="0.3">
      <c r="A92" s="32" t="s">
        <v>276</v>
      </c>
      <c r="B92" s="33" t="s">
        <v>218</v>
      </c>
      <c r="C92" s="32" t="s">
        <v>40</v>
      </c>
      <c r="D92" s="32" t="s">
        <v>50</v>
      </c>
      <c r="E92" s="36" t="s">
        <v>201</v>
      </c>
      <c r="F92" s="34">
        <v>21000</v>
      </c>
      <c r="G92" s="34">
        <f>+F92*2.87%</f>
        <v>602.70000000000005</v>
      </c>
      <c r="H92" s="34">
        <v>0</v>
      </c>
      <c r="I92" s="34">
        <f>+F92*3.04%</f>
        <v>638.4</v>
      </c>
      <c r="J92" s="34">
        <v>25</v>
      </c>
      <c r="K92" s="34">
        <f>+F92-G92-H92-I92-J92</f>
        <v>19733.899999999998</v>
      </c>
    </row>
    <row r="93" spans="1:11" ht="40.5" x14ac:dyDescent="0.3">
      <c r="A93" s="32" t="s">
        <v>295</v>
      </c>
      <c r="B93" s="33" t="s">
        <v>218</v>
      </c>
      <c r="C93" s="32" t="s">
        <v>296</v>
      </c>
      <c r="D93" s="32" t="s">
        <v>50</v>
      </c>
      <c r="E93" s="36" t="s">
        <v>202</v>
      </c>
      <c r="F93" s="34">
        <v>20000</v>
      </c>
      <c r="G93" s="34">
        <f>+F93*2.87%</f>
        <v>574</v>
      </c>
      <c r="H93" s="34">
        <v>0</v>
      </c>
      <c r="I93" s="34">
        <f>+F93*3.04%</f>
        <v>608</v>
      </c>
      <c r="J93" s="34">
        <v>25</v>
      </c>
      <c r="K93" s="34">
        <f>+F93-G93-H93-I93-J93</f>
        <v>18793</v>
      </c>
    </row>
    <row r="94" spans="1:11" ht="40.5" x14ac:dyDescent="0.3">
      <c r="A94" s="32" t="s">
        <v>186</v>
      </c>
      <c r="B94" s="33" t="s">
        <v>218</v>
      </c>
      <c r="C94" s="32" t="s">
        <v>40</v>
      </c>
      <c r="D94" s="32" t="s">
        <v>50</v>
      </c>
      <c r="E94" s="36" t="s">
        <v>204</v>
      </c>
      <c r="F94" s="34">
        <v>26250</v>
      </c>
      <c r="G94" s="34">
        <f>+F94*2.87%</f>
        <v>753.375</v>
      </c>
      <c r="H94" s="34">
        <v>0</v>
      </c>
      <c r="I94" s="34">
        <f>+F94*3.04%</f>
        <v>798</v>
      </c>
      <c r="J94" s="34">
        <v>25</v>
      </c>
      <c r="K94" s="34">
        <f>+F94-G94-H94-I94-J94</f>
        <v>24673.625</v>
      </c>
    </row>
    <row r="95" spans="1:11" ht="40.5" x14ac:dyDescent="0.3">
      <c r="A95" s="32" t="s">
        <v>294</v>
      </c>
      <c r="B95" s="33" t="s">
        <v>219</v>
      </c>
      <c r="C95" s="32" t="s">
        <v>339</v>
      </c>
      <c r="D95" s="32" t="s">
        <v>50</v>
      </c>
      <c r="E95" s="36" t="s">
        <v>202</v>
      </c>
      <c r="F95" s="34">
        <v>15000</v>
      </c>
      <c r="G95" s="34">
        <f>+F95*2.87%</f>
        <v>430.5</v>
      </c>
      <c r="H95" s="34">
        <v>0</v>
      </c>
      <c r="I95" s="34">
        <f>+F95*3.04%</f>
        <v>456</v>
      </c>
      <c r="J95" s="34">
        <v>25</v>
      </c>
      <c r="K95" s="34">
        <f>+F95-G95-H95-I95-J95</f>
        <v>14088.5</v>
      </c>
    </row>
    <row r="96" spans="1:11" ht="40.5" x14ac:dyDescent="0.3">
      <c r="A96" s="32" t="s">
        <v>237</v>
      </c>
      <c r="B96" s="33" t="s">
        <v>218</v>
      </c>
      <c r="C96" s="32" t="s">
        <v>40</v>
      </c>
      <c r="D96" s="32" t="s">
        <v>50</v>
      </c>
      <c r="E96" s="36" t="s">
        <v>202</v>
      </c>
      <c r="F96" s="34">
        <v>26000</v>
      </c>
      <c r="G96" s="34">
        <f>+F96*2.87%</f>
        <v>746.2</v>
      </c>
      <c r="H96" s="34">
        <v>0</v>
      </c>
      <c r="I96" s="34">
        <f>+F96*3.04%</f>
        <v>790.4</v>
      </c>
      <c r="J96" s="34">
        <v>25</v>
      </c>
      <c r="K96" s="34">
        <f>+F96-G96-H96-I96-J96</f>
        <v>24438.399999999998</v>
      </c>
    </row>
    <row r="97" spans="1:11" ht="40.5" x14ac:dyDescent="0.3">
      <c r="A97" s="32" t="s">
        <v>51</v>
      </c>
      <c r="B97" s="33" t="s">
        <v>219</v>
      </c>
      <c r="C97" s="32" t="s">
        <v>52</v>
      </c>
      <c r="D97" s="32" t="s">
        <v>50</v>
      </c>
      <c r="E97" s="36" t="s">
        <v>202</v>
      </c>
      <c r="F97" s="34">
        <v>20900</v>
      </c>
      <c r="G97" s="34">
        <f>+F97*2.87%</f>
        <v>599.83000000000004</v>
      </c>
      <c r="H97" s="34">
        <v>0</v>
      </c>
      <c r="I97" s="34">
        <f>+F97*3.04%</f>
        <v>635.36</v>
      </c>
      <c r="J97" s="34">
        <v>25</v>
      </c>
      <c r="K97" s="34">
        <f>+F97-G97-H97-I97-J97</f>
        <v>19639.809999999998</v>
      </c>
    </row>
    <row r="98" spans="1:11" ht="60.75" x14ac:dyDescent="0.3">
      <c r="A98" s="32" t="s">
        <v>337</v>
      </c>
      <c r="B98" s="33" t="s">
        <v>219</v>
      </c>
      <c r="C98" s="32" t="s">
        <v>338</v>
      </c>
      <c r="D98" s="32" t="s">
        <v>50</v>
      </c>
      <c r="E98" s="36" t="s">
        <v>204</v>
      </c>
      <c r="F98" s="34">
        <v>60000</v>
      </c>
      <c r="G98" s="34">
        <f>+F98*2.87%</f>
        <v>1722</v>
      </c>
      <c r="H98" s="34">
        <v>3486.68</v>
      </c>
      <c r="I98" s="34">
        <f>+F98*3.04%</f>
        <v>1824</v>
      </c>
      <c r="J98" s="34">
        <v>25</v>
      </c>
      <c r="K98" s="34">
        <f>+F98-G98-H98-I98-J98</f>
        <v>52942.32</v>
      </c>
    </row>
    <row r="99" spans="1:11" ht="40.5" x14ac:dyDescent="0.3">
      <c r="A99" s="32" t="s">
        <v>320</v>
      </c>
      <c r="B99" s="33" t="s">
        <v>218</v>
      </c>
      <c r="C99" s="32" t="s">
        <v>32</v>
      </c>
      <c r="D99" s="32" t="s">
        <v>321</v>
      </c>
      <c r="E99" s="36" t="s">
        <v>202</v>
      </c>
      <c r="F99" s="34">
        <v>20000</v>
      </c>
      <c r="G99" s="34">
        <f>+F99*2.87%</f>
        <v>574</v>
      </c>
      <c r="H99" s="34">
        <v>0</v>
      </c>
      <c r="I99" s="34">
        <f>+F99*3.04%</f>
        <v>608</v>
      </c>
      <c r="J99" s="34">
        <v>25</v>
      </c>
      <c r="K99" s="34">
        <f>+F99-G99-H99-I99-J99</f>
        <v>18793</v>
      </c>
    </row>
    <row r="100" spans="1:11" ht="40.5" x14ac:dyDescent="0.3">
      <c r="A100" s="32" t="s">
        <v>246</v>
      </c>
      <c r="B100" s="33" t="s">
        <v>218</v>
      </c>
      <c r="C100" s="32" t="s">
        <v>32</v>
      </c>
      <c r="D100" s="32" t="s">
        <v>84</v>
      </c>
      <c r="E100" s="36" t="s">
        <v>202</v>
      </c>
      <c r="F100" s="34">
        <v>20900</v>
      </c>
      <c r="G100" s="34">
        <f>+F100*2.87%</f>
        <v>599.83000000000004</v>
      </c>
      <c r="H100" s="34">
        <v>0</v>
      </c>
      <c r="I100" s="34">
        <f>+F100*3.04%</f>
        <v>635.36</v>
      </c>
      <c r="J100" s="34">
        <v>25</v>
      </c>
      <c r="K100" s="34">
        <f>+F100-G100-H100-I100-J100</f>
        <v>19639.809999999998</v>
      </c>
    </row>
    <row r="101" spans="1:11" ht="40.5" x14ac:dyDescent="0.3">
      <c r="A101" s="32" t="s">
        <v>251</v>
      </c>
      <c r="B101" s="33" t="s">
        <v>218</v>
      </c>
      <c r="C101" s="35" t="s">
        <v>32</v>
      </c>
      <c r="D101" s="32" t="s">
        <v>14</v>
      </c>
      <c r="E101" s="36" t="s">
        <v>202</v>
      </c>
      <c r="F101" s="34">
        <v>20900</v>
      </c>
      <c r="G101" s="34">
        <f>+F101*2.87%</f>
        <v>599.83000000000004</v>
      </c>
      <c r="H101" s="34">
        <v>0</v>
      </c>
      <c r="I101" s="34">
        <f>+F101*3.04%</f>
        <v>635.36</v>
      </c>
      <c r="J101" s="34">
        <v>25</v>
      </c>
      <c r="K101" s="34">
        <f>+F101-G101-H101-I101-J101</f>
        <v>19639.809999999998</v>
      </c>
    </row>
    <row r="102" spans="1:11" ht="40.5" x14ac:dyDescent="0.3">
      <c r="A102" s="32" t="s">
        <v>117</v>
      </c>
      <c r="B102" s="33" t="s">
        <v>218</v>
      </c>
      <c r="C102" s="32" t="s">
        <v>40</v>
      </c>
      <c r="D102" s="32" t="s">
        <v>36</v>
      </c>
      <c r="E102" s="36" t="s">
        <v>202</v>
      </c>
      <c r="F102" s="34">
        <v>24150</v>
      </c>
      <c r="G102" s="34">
        <f>+F102*2.87%</f>
        <v>693.10500000000002</v>
      </c>
      <c r="H102" s="34">
        <v>0</v>
      </c>
      <c r="I102" s="34">
        <f>+F102*3.04%</f>
        <v>734.16</v>
      </c>
      <c r="J102" s="34">
        <v>25</v>
      </c>
      <c r="K102" s="34">
        <f>+F102-G102-H102-I102-J102</f>
        <v>22697.735000000001</v>
      </c>
    </row>
    <row r="103" spans="1:11" ht="40.5" x14ac:dyDescent="0.3">
      <c r="A103" s="32" t="s">
        <v>322</v>
      </c>
      <c r="B103" s="33" t="s">
        <v>218</v>
      </c>
      <c r="C103" s="32" t="s">
        <v>32</v>
      </c>
      <c r="D103" s="32" t="s">
        <v>36</v>
      </c>
      <c r="E103" s="36" t="s">
        <v>202</v>
      </c>
      <c r="F103" s="34">
        <v>20000</v>
      </c>
      <c r="G103" s="34">
        <f>+F103*2.87%</f>
        <v>574</v>
      </c>
      <c r="H103" s="34">
        <v>0</v>
      </c>
      <c r="I103" s="34">
        <f>+F103*3.04%</f>
        <v>608</v>
      </c>
      <c r="J103" s="34">
        <v>25</v>
      </c>
      <c r="K103" s="34">
        <f>+F103-G103-H103-I103-J103</f>
        <v>18793</v>
      </c>
    </row>
    <row r="104" spans="1:11" ht="40.5" x14ac:dyDescent="0.3">
      <c r="A104" s="32" t="s">
        <v>47</v>
      </c>
      <c r="B104" s="33" t="s">
        <v>218</v>
      </c>
      <c r="C104" s="32" t="s">
        <v>46</v>
      </c>
      <c r="D104" s="32" t="s">
        <v>45</v>
      </c>
      <c r="E104" s="36" t="s">
        <v>204</v>
      </c>
      <c r="F104" s="34">
        <v>36000</v>
      </c>
      <c r="G104" s="34">
        <f>+F104*2.87%</f>
        <v>1033.2</v>
      </c>
      <c r="H104" s="34">
        <v>0</v>
      </c>
      <c r="I104" s="34">
        <f>+F104*3.04%</f>
        <v>1094.4000000000001</v>
      </c>
      <c r="J104" s="34">
        <v>25</v>
      </c>
      <c r="K104" s="34">
        <f>+F104-G104-H104-I104-J104</f>
        <v>33847.4</v>
      </c>
    </row>
    <row r="105" spans="1:11" ht="40.5" x14ac:dyDescent="0.3">
      <c r="A105" s="32" t="s">
        <v>123</v>
      </c>
      <c r="B105" s="33" t="s">
        <v>218</v>
      </c>
      <c r="C105" s="32" t="s">
        <v>35</v>
      </c>
      <c r="D105" s="32" t="s">
        <v>45</v>
      </c>
      <c r="E105" s="36" t="s">
        <v>202</v>
      </c>
      <c r="F105" s="34">
        <v>20900</v>
      </c>
      <c r="G105" s="34">
        <f>+F105*2.87%</f>
        <v>599.83000000000004</v>
      </c>
      <c r="H105" s="34">
        <v>0</v>
      </c>
      <c r="I105" s="34">
        <f>+F105*3.04%</f>
        <v>635.36</v>
      </c>
      <c r="J105" s="34">
        <v>25</v>
      </c>
      <c r="K105" s="34">
        <f>+F105-G105-H105-I105-J105</f>
        <v>19639.809999999998</v>
      </c>
    </row>
    <row r="106" spans="1:11" ht="40.5" x14ac:dyDescent="0.3">
      <c r="A106" s="32" t="s">
        <v>124</v>
      </c>
      <c r="B106" s="33" t="s">
        <v>218</v>
      </c>
      <c r="C106" s="32" t="s">
        <v>48</v>
      </c>
      <c r="D106" s="32" t="s">
        <v>45</v>
      </c>
      <c r="E106" s="36" t="s">
        <v>201</v>
      </c>
      <c r="F106" s="34">
        <v>26250</v>
      </c>
      <c r="G106" s="34">
        <f>+F106*2.87%</f>
        <v>753.375</v>
      </c>
      <c r="H106" s="34">
        <v>0</v>
      </c>
      <c r="I106" s="34">
        <f>+F106*3.04%</f>
        <v>798</v>
      </c>
      <c r="J106" s="34">
        <v>25</v>
      </c>
      <c r="K106" s="34">
        <f>+F106-G106-H106-I106-J106</f>
        <v>24673.625</v>
      </c>
    </row>
    <row r="107" spans="1:11" ht="40.5" x14ac:dyDescent="0.3">
      <c r="A107" s="32" t="s">
        <v>200</v>
      </c>
      <c r="B107" s="33" t="s">
        <v>219</v>
      </c>
      <c r="C107" s="32" t="s">
        <v>25</v>
      </c>
      <c r="D107" s="32" t="s">
        <v>24</v>
      </c>
      <c r="E107" s="36" t="s">
        <v>202</v>
      </c>
      <c r="F107" s="34">
        <v>12000</v>
      </c>
      <c r="G107" s="34">
        <f>+F107*2.87%</f>
        <v>344.4</v>
      </c>
      <c r="H107" s="34">
        <v>0</v>
      </c>
      <c r="I107" s="34">
        <f>+F107*3.04%</f>
        <v>364.8</v>
      </c>
      <c r="J107" s="34">
        <v>25</v>
      </c>
      <c r="K107" s="34">
        <f>+F107-G107-H107-I107-J107</f>
        <v>11265.800000000001</v>
      </c>
    </row>
    <row r="108" spans="1:11" ht="40.5" x14ac:dyDescent="0.3">
      <c r="A108" s="32" t="s">
        <v>27</v>
      </c>
      <c r="B108" s="33" t="s">
        <v>219</v>
      </c>
      <c r="C108" s="32" t="s">
        <v>25</v>
      </c>
      <c r="D108" s="32" t="s">
        <v>24</v>
      </c>
      <c r="E108" s="36" t="s">
        <v>202</v>
      </c>
      <c r="F108" s="34">
        <v>12000</v>
      </c>
      <c r="G108" s="34">
        <f>+F108*2.87%</f>
        <v>344.4</v>
      </c>
      <c r="H108" s="34">
        <v>0</v>
      </c>
      <c r="I108" s="34">
        <f>+F108*3.04%</f>
        <v>364.8</v>
      </c>
      <c r="J108" s="34">
        <v>25</v>
      </c>
      <c r="K108" s="34">
        <f>+F108-G108-H108-I108-J108</f>
        <v>11265.800000000001</v>
      </c>
    </row>
    <row r="109" spans="1:11" ht="40.5" x14ac:dyDescent="0.3">
      <c r="A109" s="32" t="s">
        <v>228</v>
      </c>
      <c r="B109" s="33" t="s">
        <v>219</v>
      </c>
      <c r="C109" s="32" t="s">
        <v>25</v>
      </c>
      <c r="D109" s="32" t="s">
        <v>24</v>
      </c>
      <c r="E109" s="36" t="s">
        <v>202</v>
      </c>
      <c r="F109" s="34">
        <v>12000</v>
      </c>
      <c r="G109" s="34">
        <f>+F109*2.87%</f>
        <v>344.4</v>
      </c>
      <c r="H109" s="34">
        <v>0</v>
      </c>
      <c r="I109" s="34">
        <f>+F109*3.04%</f>
        <v>364.8</v>
      </c>
      <c r="J109" s="34">
        <v>25</v>
      </c>
      <c r="K109" s="34">
        <f>+F109-G109-H109-I109-J109</f>
        <v>11265.800000000001</v>
      </c>
    </row>
    <row r="110" spans="1:11" ht="40.5" x14ac:dyDescent="0.3">
      <c r="A110" s="32" t="s">
        <v>29</v>
      </c>
      <c r="B110" s="33" t="s">
        <v>219</v>
      </c>
      <c r="C110" s="32" t="s">
        <v>25</v>
      </c>
      <c r="D110" s="32" t="s">
        <v>24</v>
      </c>
      <c r="E110" s="36" t="s">
        <v>202</v>
      </c>
      <c r="F110" s="34">
        <v>12000</v>
      </c>
      <c r="G110" s="34">
        <f>+F110*2.87%</f>
        <v>344.4</v>
      </c>
      <c r="H110" s="34">
        <v>0</v>
      </c>
      <c r="I110" s="34">
        <f>+F110*3.04%</f>
        <v>364.8</v>
      </c>
      <c r="J110" s="34">
        <v>25</v>
      </c>
      <c r="K110" s="34">
        <f>+F110-G110-H110-I110-J110</f>
        <v>11265.800000000001</v>
      </c>
    </row>
    <row r="111" spans="1:11" ht="40.5" x14ac:dyDescent="0.3">
      <c r="A111" s="32" t="s">
        <v>353</v>
      </c>
      <c r="B111" s="33" t="s">
        <v>219</v>
      </c>
      <c r="C111" s="32" t="s">
        <v>49</v>
      </c>
      <c r="D111" s="32" t="s">
        <v>24</v>
      </c>
      <c r="E111" s="36" t="s">
        <v>202</v>
      </c>
      <c r="F111" s="34">
        <v>20000</v>
      </c>
      <c r="G111" s="34">
        <f>+F111*2.87%</f>
        <v>574</v>
      </c>
      <c r="H111" s="34">
        <v>0</v>
      </c>
      <c r="I111" s="34">
        <f>+F111*3.04%</f>
        <v>608</v>
      </c>
      <c r="J111" s="34">
        <v>25</v>
      </c>
      <c r="K111" s="34">
        <f>+F111-G111-H111-I111-J111</f>
        <v>18793</v>
      </c>
    </row>
    <row r="112" spans="1:11" ht="40.5" x14ac:dyDescent="0.3">
      <c r="A112" s="32" t="s">
        <v>30</v>
      </c>
      <c r="B112" s="33" t="s">
        <v>219</v>
      </c>
      <c r="C112" s="32" t="s">
        <v>49</v>
      </c>
      <c r="D112" s="32" t="s">
        <v>24</v>
      </c>
      <c r="E112" s="36" t="s">
        <v>202</v>
      </c>
      <c r="F112" s="34">
        <v>13200</v>
      </c>
      <c r="G112" s="34">
        <f>+F112*2.87%</f>
        <v>378.84</v>
      </c>
      <c r="H112" s="34">
        <v>0</v>
      </c>
      <c r="I112" s="34">
        <f>+F112*3.04%</f>
        <v>401.28</v>
      </c>
      <c r="J112" s="34">
        <v>25</v>
      </c>
      <c r="K112" s="34">
        <f>+F112-G112-H112-I112-J112</f>
        <v>12394.88</v>
      </c>
    </row>
    <row r="113" spans="1:11" ht="40.5" x14ac:dyDescent="0.3">
      <c r="A113" s="32" t="s">
        <v>26</v>
      </c>
      <c r="B113" s="33" t="s">
        <v>218</v>
      </c>
      <c r="C113" s="32" t="s">
        <v>49</v>
      </c>
      <c r="D113" s="32" t="s">
        <v>24</v>
      </c>
      <c r="E113" s="36" t="s">
        <v>202</v>
      </c>
      <c r="F113" s="34">
        <v>13200</v>
      </c>
      <c r="G113" s="34">
        <f>+F113*2.87%</f>
        <v>378.84</v>
      </c>
      <c r="H113" s="34">
        <v>0</v>
      </c>
      <c r="I113" s="34">
        <f>+F113*3.04%</f>
        <v>401.28</v>
      </c>
      <c r="J113" s="34">
        <v>25</v>
      </c>
      <c r="K113" s="34">
        <f>+F113-G113-H113-I113-J113</f>
        <v>12394.88</v>
      </c>
    </row>
    <row r="114" spans="1:11" ht="40.5" x14ac:dyDescent="0.3">
      <c r="A114" s="32" t="s">
        <v>303</v>
      </c>
      <c r="B114" s="33" t="s">
        <v>218</v>
      </c>
      <c r="C114" s="32" t="s">
        <v>25</v>
      </c>
      <c r="D114" s="32" t="s">
        <v>24</v>
      </c>
      <c r="E114" s="36" t="s">
        <v>202</v>
      </c>
      <c r="F114" s="34">
        <v>12000</v>
      </c>
      <c r="G114" s="34">
        <f>+F114*2.87%</f>
        <v>344.4</v>
      </c>
      <c r="H114" s="34">
        <v>0</v>
      </c>
      <c r="I114" s="34">
        <f>+F114*3.04%</f>
        <v>364.8</v>
      </c>
      <c r="J114" s="34">
        <v>25</v>
      </c>
      <c r="K114" s="34">
        <f>+F114-G114-H114-I114-J114</f>
        <v>11265.800000000001</v>
      </c>
    </row>
    <row r="115" spans="1:11" ht="40.5" x14ac:dyDescent="0.3">
      <c r="A115" s="32" t="s">
        <v>185</v>
      </c>
      <c r="B115" s="33" t="s">
        <v>219</v>
      </c>
      <c r="C115" s="32" t="s">
        <v>25</v>
      </c>
      <c r="D115" s="32" t="s">
        <v>24</v>
      </c>
      <c r="E115" s="36" t="s">
        <v>202</v>
      </c>
      <c r="F115" s="34">
        <v>12000</v>
      </c>
      <c r="G115" s="34">
        <f>+F115*2.87%</f>
        <v>344.4</v>
      </c>
      <c r="H115" s="34">
        <v>0</v>
      </c>
      <c r="I115" s="34">
        <f>+F115*3.04%</f>
        <v>364.8</v>
      </c>
      <c r="J115" s="34">
        <v>25</v>
      </c>
      <c r="K115" s="34">
        <f>+F115-G115-H115-I115-J115</f>
        <v>11265.800000000001</v>
      </c>
    </row>
    <row r="116" spans="1:11" ht="40.5" x14ac:dyDescent="0.3">
      <c r="A116" s="32" t="s">
        <v>121</v>
      </c>
      <c r="B116" s="33" t="s">
        <v>219</v>
      </c>
      <c r="C116" s="32" t="s">
        <v>25</v>
      </c>
      <c r="D116" s="32" t="s">
        <v>24</v>
      </c>
      <c r="E116" s="36" t="s">
        <v>202</v>
      </c>
      <c r="F116" s="34">
        <v>12000</v>
      </c>
      <c r="G116" s="34">
        <f>+F116*2.87%</f>
        <v>344.4</v>
      </c>
      <c r="H116" s="34">
        <v>0</v>
      </c>
      <c r="I116" s="34">
        <f>+F116*3.04%</f>
        <v>364.8</v>
      </c>
      <c r="J116" s="34">
        <v>25</v>
      </c>
      <c r="K116" s="34">
        <f>+F116-G116-H116-I116-J116</f>
        <v>11265.800000000001</v>
      </c>
    </row>
    <row r="117" spans="1:11" ht="40.5" x14ac:dyDescent="0.3">
      <c r="A117" s="32" t="s">
        <v>122</v>
      </c>
      <c r="B117" s="33" t="s">
        <v>219</v>
      </c>
      <c r="C117" s="32" t="s">
        <v>25</v>
      </c>
      <c r="D117" s="32" t="s">
        <v>24</v>
      </c>
      <c r="E117" s="36" t="s">
        <v>202</v>
      </c>
      <c r="F117" s="34">
        <v>12000</v>
      </c>
      <c r="G117" s="34">
        <f>+F117*2.87%</f>
        <v>344.4</v>
      </c>
      <c r="H117" s="34">
        <v>0</v>
      </c>
      <c r="I117" s="34">
        <f>+F117*3.04%</f>
        <v>364.8</v>
      </c>
      <c r="J117" s="34">
        <v>25</v>
      </c>
      <c r="K117" s="34">
        <f>+F117-G117-H117-I117-J117</f>
        <v>11265.800000000001</v>
      </c>
    </row>
    <row r="118" spans="1:11" ht="40.5" x14ac:dyDescent="0.3">
      <c r="A118" s="32" t="s">
        <v>323</v>
      </c>
      <c r="B118" s="33" t="s">
        <v>219</v>
      </c>
      <c r="C118" s="32" t="s">
        <v>25</v>
      </c>
      <c r="D118" s="32" t="s">
        <v>24</v>
      </c>
      <c r="E118" s="36" t="s">
        <v>202</v>
      </c>
      <c r="F118" s="34">
        <v>12000</v>
      </c>
      <c r="G118" s="34">
        <f>+F118*2.87%</f>
        <v>344.4</v>
      </c>
      <c r="H118" s="34">
        <v>0</v>
      </c>
      <c r="I118" s="34">
        <f>+F118*3.04%</f>
        <v>364.8</v>
      </c>
      <c r="J118" s="34">
        <v>25</v>
      </c>
      <c r="K118" s="34">
        <f>+F118-G118-H118-I118-J118</f>
        <v>11265.800000000001</v>
      </c>
    </row>
    <row r="119" spans="1:11" ht="40.5" x14ac:dyDescent="0.3">
      <c r="A119" s="32" t="s">
        <v>120</v>
      </c>
      <c r="B119" s="33" t="s">
        <v>219</v>
      </c>
      <c r="C119" s="32" t="s">
        <v>25</v>
      </c>
      <c r="D119" s="32" t="s">
        <v>24</v>
      </c>
      <c r="E119" s="36" t="s">
        <v>202</v>
      </c>
      <c r="F119" s="34">
        <v>12000</v>
      </c>
      <c r="G119" s="34">
        <f>+F119*2.87%</f>
        <v>344.4</v>
      </c>
      <c r="H119" s="34">
        <v>0</v>
      </c>
      <c r="I119" s="34">
        <f>+F119*3.04%</f>
        <v>364.8</v>
      </c>
      <c r="J119" s="34">
        <v>25</v>
      </c>
      <c r="K119" s="34">
        <f>+F119-G119-H119-I119-J119</f>
        <v>11265.800000000001</v>
      </c>
    </row>
    <row r="120" spans="1:11" ht="40.5" x14ac:dyDescent="0.3">
      <c r="A120" s="32" t="s">
        <v>229</v>
      </c>
      <c r="B120" s="33" t="s">
        <v>219</v>
      </c>
      <c r="C120" s="32" t="s">
        <v>25</v>
      </c>
      <c r="D120" s="32" t="s">
        <v>24</v>
      </c>
      <c r="E120" s="36" t="s">
        <v>202</v>
      </c>
      <c r="F120" s="34">
        <v>12000</v>
      </c>
      <c r="G120" s="34">
        <f>+F120*2.87%</f>
        <v>344.4</v>
      </c>
      <c r="H120" s="34">
        <v>0</v>
      </c>
      <c r="I120" s="34">
        <f>+F120*3.04%</f>
        <v>364.8</v>
      </c>
      <c r="J120" s="34">
        <v>25</v>
      </c>
      <c r="K120" s="34">
        <f>+F120-G120-H120-I120-J120</f>
        <v>11265.800000000001</v>
      </c>
    </row>
    <row r="121" spans="1:11" ht="40.5" x14ac:dyDescent="0.3">
      <c r="A121" s="32" t="s">
        <v>332</v>
      </c>
      <c r="B121" s="33" t="s">
        <v>219</v>
      </c>
      <c r="C121" s="32" t="s">
        <v>25</v>
      </c>
      <c r="D121" s="32" t="s">
        <v>24</v>
      </c>
      <c r="E121" s="36" t="s">
        <v>202</v>
      </c>
      <c r="F121" s="34">
        <v>12000</v>
      </c>
      <c r="G121" s="34">
        <f>+F121*2.87%</f>
        <v>344.4</v>
      </c>
      <c r="H121" s="34">
        <v>0</v>
      </c>
      <c r="I121" s="34">
        <f>+F121*3.04%</f>
        <v>364.8</v>
      </c>
      <c r="J121" s="34">
        <v>25</v>
      </c>
      <c r="K121" s="34">
        <f>+F121-G121-H121-I121-J121</f>
        <v>11265.800000000001</v>
      </c>
    </row>
    <row r="122" spans="1:11" ht="40.5" x14ac:dyDescent="0.3">
      <c r="A122" s="32" t="s">
        <v>191</v>
      </c>
      <c r="B122" s="33" t="s">
        <v>219</v>
      </c>
      <c r="C122" s="32" t="s">
        <v>25</v>
      </c>
      <c r="D122" s="32" t="s">
        <v>24</v>
      </c>
      <c r="E122" s="36" t="s">
        <v>202</v>
      </c>
      <c r="F122" s="34">
        <v>12000</v>
      </c>
      <c r="G122" s="34">
        <f>+F122*2.87%</f>
        <v>344.4</v>
      </c>
      <c r="H122" s="34">
        <v>0</v>
      </c>
      <c r="I122" s="34">
        <f>+F122*3.04%</f>
        <v>364.8</v>
      </c>
      <c r="J122" s="34">
        <v>25</v>
      </c>
      <c r="K122" s="34">
        <f>+F122-G122-H122-I122-J122</f>
        <v>11265.800000000001</v>
      </c>
    </row>
    <row r="123" spans="1:11" ht="40.5" x14ac:dyDescent="0.3">
      <c r="A123" s="32" t="s">
        <v>235</v>
      </c>
      <c r="B123" s="33" t="s">
        <v>219</v>
      </c>
      <c r="C123" s="32" t="s">
        <v>25</v>
      </c>
      <c r="D123" s="32" t="s">
        <v>24</v>
      </c>
      <c r="E123" s="36" t="s">
        <v>202</v>
      </c>
      <c r="F123" s="34">
        <v>12000</v>
      </c>
      <c r="G123" s="34">
        <f>+F123*2.87%</f>
        <v>344.4</v>
      </c>
      <c r="H123" s="34">
        <v>0</v>
      </c>
      <c r="I123" s="34">
        <f>+F123*3.04%</f>
        <v>364.8</v>
      </c>
      <c r="J123" s="34">
        <v>25</v>
      </c>
      <c r="K123" s="34">
        <f>+F123-G123-H123-I123-J123</f>
        <v>11265.800000000001</v>
      </c>
    </row>
    <row r="124" spans="1:11" ht="40.5" x14ac:dyDescent="0.3">
      <c r="A124" s="32" t="s">
        <v>31</v>
      </c>
      <c r="B124" s="33" t="s">
        <v>219</v>
      </c>
      <c r="C124" s="32" t="s">
        <v>25</v>
      </c>
      <c r="D124" s="32" t="s">
        <v>24</v>
      </c>
      <c r="E124" s="36" t="s">
        <v>202</v>
      </c>
      <c r="F124" s="34">
        <v>12000</v>
      </c>
      <c r="G124" s="34">
        <f>+F124*2.87%</f>
        <v>344.4</v>
      </c>
      <c r="H124" s="34">
        <v>0</v>
      </c>
      <c r="I124" s="34">
        <f>+F124*3.04%</f>
        <v>364.8</v>
      </c>
      <c r="J124" s="34">
        <v>25</v>
      </c>
      <c r="K124" s="34">
        <f>+F124-G124-H124-I124-J124</f>
        <v>11265.800000000001</v>
      </c>
    </row>
    <row r="125" spans="1:11" ht="40.5" x14ac:dyDescent="0.3">
      <c r="A125" s="32" t="s">
        <v>299</v>
      </c>
      <c r="B125" s="33" t="s">
        <v>219</v>
      </c>
      <c r="C125" s="32" t="s">
        <v>25</v>
      </c>
      <c r="D125" s="32" t="s">
        <v>24</v>
      </c>
      <c r="E125" s="36" t="s">
        <v>202</v>
      </c>
      <c r="F125" s="34">
        <v>15000</v>
      </c>
      <c r="G125" s="34">
        <f>+F125*2.87%</f>
        <v>430.5</v>
      </c>
      <c r="H125" s="34">
        <v>0</v>
      </c>
      <c r="I125" s="34">
        <f>+F125*3.04%</f>
        <v>456</v>
      </c>
      <c r="J125" s="34">
        <v>25</v>
      </c>
      <c r="K125" s="34">
        <f>+F125-G125-H125-I125-J125</f>
        <v>14088.5</v>
      </c>
    </row>
    <row r="126" spans="1:11" ht="40.5" x14ac:dyDescent="0.3">
      <c r="A126" s="32" t="s">
        <v>326</v>
      </c>
      <c r="B126" s="33" t="s">
        <v>219</v>
      </c>
      <c r="C126" s="32" t="s">
        <v>25</v>
      </c>
      <c r="D126" s="32" t="s">
        <v>24</v>
      </c>
      <c r="E126" s="36" t="s">
        <v>202</v>
      </c>
      <c r="F126" s="34">
        <v>12000</v>
      </c>
      <c r="G126" s="34">
        <f>+F126*2.87%</f>
        <v>344.4</v>
      </c>
      <c r="H126" s="34">
        <v>0</v>
      </c>
      <c r="I126" s="34">
        <f>+F126*3.04%</f>
        <v>364.8</v>
      </c>
      <c r="J126" s="34">
        <v>25</v>
      </c>
      <c r="K126" s="34">
        <f>+F126-G126-H126-I126-J126</f>
        <v>11265.800000000001</v>
      </c>
    </row>
    <row r="127" spans="1:11" ht="40.5" x14ac:dyDescent="0.3">
      <c r="A127" s="32" t="s">
        <v>318</v>
      </c>
      <c r="B127" s="33" t="s">
        <v>219</v>
      </c>
      <c r="C127" s="32" t="s">
        <v>25</v>
      </c>
      <c r="D127" s="32" t="s">
        <v>24</v>
      </c>
      <c r="E127" s="36" t="s">
        <v>202</v>
      </c>
      <c r="F127" s="34">
        <v>12000</v>
      </c>
      <c r="G127" s="34">
        <f>+F127*2.87%</f>
        <v>344.4</v>
      </c>
      <c r="H127" s="34">
        <v>0</v>
      </c>
      <c r="I127" s="34">
        <f>+F127*3.04%</f>
        <v>364.8</v>
      </c>
      <c r="J127" s="34">
        <v>25</v>
      </c>
      <c r="K127" s="34">
        <f>+F127-G127-H127-I127-J127</f>
        <v>11265.800000000001</v>
      </c>
    </row>
    <row r="128" spans="1:11" ht="45" customHeight="1" x14ac:dyDescent="0.3">
      <c r="A128" s="32" t="s">
        <v>234</v>
      </c>
      <c r="B128" s="33" t="s">
        <v>219</v>
      </c>
      <c r="C128" s="32" t="s">
        <v>25</v>
      </c>
      <c r="D128" s="32" t="s">
        <v>24</v>
      </c>
      <c r="E128" s="36" t="s">
        <v>202</v>
      </c>
      <c r="F128" s="34">
        <v>12000</v>
      </c>
      <c r="G128" s="34">
        <f>+F128*2.87%</f>
        <v>344.4</v>
      </c>
      <c r="H128" s="34">
        <v>0</v>
      </c>
      <c r="I128" s="34">
        <f>+F128*3.04%</f>
        <v>364.8</v>
      </c>
      <c r="J128" s="34">
        <v>25</v>
      </c>
      <c r="K128" s="34">
        <f>+F128-G128-H128-I128-J128</f>
        <v>11265.800000000001</v>
      </c>
    </row>
    <row r="129" spans="1:11" ht="40.5" x14ac:dyDescent="0.3">
      <c r="A129" s="32" t="s">
        <v>346</v>
      </c>
      <c r="B129" s="33" t="s">
        <v>219</v>
      </c>
      <c r="C129" s="32" t="s">
        <v>25</v>
      </c>
      <c r="D129" s="32" t="s">
        <v>24</v>
      </c>
      <c r="E129" s="36" t="s">
        <v>202</v>
      </c>
      <c r="F129" s="34">
        <v>12000</v>
      </c>
      <c r="G129" s="34">
        <f>+F129*2.87%</f>
        <v>344.4</v>
      </c>
      <c r="H129" s="34">
        <v>0</v>
      </c>
      <c r="I129" s="34">
        <f>+F129*3.04%</f>
        <v>364.8</v>
      </c>
      <c r="J129" s="34">
        <v>25</v>
      </c>
      <c r="K129" s="34">
        <f>+F129-G129-H129-I129-J129</f>
        <v>11265.800000000001</v>
      </c>
    </row>
    <row r="130" spans="1:11" ht="40.5" x14ac:dyDescent="0.3">
      <c r="A130" s="32" t="s">
        <v>28</v>
      </c>
      <c r="B130" s="33" t="s">
        <v>219</v>
      </c>
      <c r="C130" s="32" t="s">
        <v>25</v>
      </c>
      <c r="D130" s="32" t="s">
        <v>24</v>
      </c>
      <c r="E130" s="36" t="s">
        <v>202</v>
      </c>
      <c r="F130" s="34">
        <v>12000</v>
      </c>
      <c r="G130" s="34">
        <f>+F130*2.87%</f>
        <v>344.4</v>
      </c>
      <c r="H130" s="34">
        <v>0</v>
      </c>
      <c r="I130" s="34">
        <f>+F130*3.04%</f>
        <v>364.8</v>
      </c>
      <c r="J130" s="34">
        <v>25</v>
      </c>
      <c r="K130" s="34">
        <f>+F130-G130-H130-I130-J130</f>
        <v>11265.800000000001</v>
      </c>
    </row>
    <row r="131" spans="1:11" ht="40.5" x14ac:dyDescent="0.3">
      <c r="A131" s="32" t="s">
        <v>138</v>
      </c>
      <c r="B131" s="33" t="s">
        <v>219</v>
      </c>
      <c r="C131" s="32" t="s">
        <v>69</v>
      </c>
      <c r="D131" s="32" t="s">
        <v>67</v>
      </c>
      <c r="E131" s="36" t="s">
        <v>202</v>
      </c>
      <c r="F131" s="34">
        <v>15400</v>
      </c>
      <c r="G131" s="34">
        <f>+F131*2.87%</f>
        <v>441.98</v>
      </c>
      <c r="H131" s="34">
        <v>0</v>
      </c>
      <c r="I131" s="34">
        <f>+F131*3.04%</f>
        <v>468.16</v>
      </c>
      <c r="J131" s="34">
        <v>25</v>
      </c>
      <c r="K131" s="34">
        <f>+F131-G131-H131-I131-J131</f>
        <v>14464.86</v>
      </c>
    </row>
    <row r="132" spans="1:11" ht="40.5" x14ac:dyDescent="0.3">
      <c r="A132" s="32" t="s">
        <v>73</v>
      </c>
      <c r="B132" s="33" t="s">
        <v>219</v>
      </c>
      <c r="C132" s="32" t="s">
        <v>74</v>
      </c>
      <c r="D132" s="32" t="s">
        <v>67</v>
      </c>
      <c r="E132" s="36" t="s">
        <v>202</v>
      </c>
      <c r="F132" s="34">
        <v>20900</v>
      </c>
      <c r="G132" s="34">
        <f>+F132*2.87%</f>
        <v>599.83000000000004</v>
      </c>
      <c r="H132" s="34">
        <v>0</v>
      </c>
      <c r="I132" s="34">
        <f>+F132*3.04%</f>
        <v>635.36</v>
      </c>
      <c r="J132" s="34">
        <v>25</v>
      </c>
      <c r="K132" s="34">
        <f>+F132-G132-H132-I132-J132</f>
        <v>19639.809999999998</v>
      </c>
    </row>
    <row r="133" spans="1:11" ht="40.5" x14ac:dyDescent="0.3">
      <c r="A133" s="32" t="s">
        <v>140</v>
      </c>
      <c r="B133" s="33" t="s">
        <v>219</v>
      </c>
      <c r="C133" s="32" t="s">
        <v>69</v>
      </c>
      <c r="D133" s="32" t="s">
        <v>67</v>
      </c>
      <c r="E133" s="36" t="s">
        <v>202</v>
      </c>
      <c r="F133" s="34">
        <v>1540</v>
      </c>
      <c r="G133" s="34">
        <f>+F133*2.87%</f>
        <v>44.198</v>
      </c>
      <c r="H133" s="34">
        <v>0</v>
      </c>
      <c r="I133" s="34">
        <f>+F133*3.04%</f>
        <v>46.816000000000003</v>
      </c>
      <c r="J133" s="34">
        <v>25</v>
      </c>
      <c r="K133" s="34">
        <f>+F133-G133-H133-I133-J133</f>
        <v>1423.9859999999999</v>
      </c>
    </row>
    <row r="134" spans="1:11" ht="40.5" x14ac:dyDescent="0.3">
      <c r="A134" s="32" t="s">
        <v>72</v>
      </c>
      <c r="B134" s="33" t="s">
        <v>219</v>
      </c>
      <c r="C134" s="32" t="s">
        <v>69</v>
      </c>
      <c r="D134" s="32" t="s">
        <v>67</v>
      </c>
      <c r="E134" s="36" t="s">
        <v>202</v>
      </c>
      <c r="F134" s="34">
        <v>15400</v>
      </c>
      <c r="G134" s="34">
        <f>+F134*2.87%</f>
        <v>441.98</v>
      </c>
      <c r="H134" s="34">
        <v>0</v>
      </c>
      <c r="I134" s="34">
        <f>+F134*3.04%</f>
        <v>468.16</v>
      </c>
      <c r="J134" s="34">
        <v>25</v>
      </c>
      <c r="K134" s="34">
        <f>+F134-G134-H134-I134-J134</f>
        <v>14464.86</v>
      </c>
    </row>
    <row r="135" spans="1:11" ht="40.5" x14ac:dyDescent="0.3">
      <c r="A135" s="32" t="s">
        <v>66</v>
      </c>
      <c r="B135" s="33" t="s">
        <v>219</v>
      </c>
      <c r="C135" s="32" t="s">
        <v>68</v>
      </c>
      <c r="D135" s="32" t="s">
        <v>67</v>
      </c>
      <c r="E135" s="36" t="s">
        <v>202</v>
      </c>
      <c r="F135" s="34">
        <v>22000</v>
      </c>
      <c r="G135" s="34">
        <f>+F135*2.87%</f>
        <v>631.4</v>
      </c>
      <c r="H135" s="34">
        <v>0</v>
      </c>
      <c r="I135" s="34">
        <f>+F135*3.04%</f>
        <v>668.8</v>
      </c>
      <c r="J135" s="34">
        <v>25</v>
      </c>
      <c r="K135" s="34">
        <f>+F135-G135-H135-I135-J135</f>
        <v>20674.8</v>
      </c>
    </row>
    <row r="136" spans="1:11" ht="40.5" x14ac:dyDescent="0.3">
      <c r="A136" s="32" t="s">
        <v>317</v>
      </c>
      <c r="B136" s="33" t="s">
        <v>219</v>
      </c>
      <c r="C136" s="32" t="s">
        <v>70</v>
      </c>
      <c r="D136" s="32" t="s">
        <v>67</v>
      </c>
      <c r="E136" s="36" t="s">
        <v>202</v>
      </c>
      <c r="F136" s="34">
        <v>20000</v>
      </c>
      <c r="G136" s="34">
        <f>+F136*2.87%</f>
        <v>574</v>
      </c>
      <c r="H136" s="34">
        <v>0</v>
      </c>
      <c r="I136" s="34">
        <f>+F136*3.04%</f>
        <v>608</v>
      </c>
      <c r="J136" s="34">
        <v>25</v>
      </c>
      <c r="K136" s="34">
        <f>+F136-G136-H136-I136-J136</f>
        <v>18793</v>
      </c>
    </row>
    <row r="137" spans="1:11" ht="40.5" x14ac:dyDescent="0.3">
      <c r="A137" s="32" t="s">
        <v>277</v>
      </c>
      <c r="B137" s="33" t="s">
        <v>219</v>
      </c>
      <c r="C137" s="32" t="s">
        <v>74</v>
      </c>
      <c r="D137" s="32" t="s">
        <v>67</v>
      </c>
      <c r="E137" s="36" t="s">
        <v>202</v>
      </c>
      <c r="F137" s="34">
        <v>20900</v>
      </c>
      <c r="G137" s="34">
        <f>+F137*2.87%</f>
        <v>599.83000000000004</v>
      </c>
      <c r="H137" s="34">
        <v>0</v>
      </c>
      <c r="I137" s="34">
        <f>+F137*3.04%</f>
        <v>635.36</v>
      </c>
      <c r="J137" s="34">
        <v>25</v>
      </c>
      <c r="K137" s="34">
        <f>+F137-G137-H137-I137-J137</f>
        <v>19639.809999999998</v>
      </c>
    </row>
    <row r="138" spans="1:11" ht="40.5" x14ac:dyDescent="0.3">
      <c r="A138" s="32" t="s">
        <v>336</v>
      </c>
      <c r="B138" s="33" t="s">
        <v>219</v>
      </c>
      <c r="C138" s="32" t="s">
        <v>74</v>
      </c>
      <c r="D138" s="32" t="s">
        <v>67</v>
      </c>
      <c r="E138" s="36" t="s">
        <v>202</v>
      </c>
      <c r="F138" s="34">
        <v>20900</v>
      </c>
      <c r="G138" s="34">
        <f>+F138*2.87%</f>
        <v>599.83000000000004</v>
      </c>
      <c r="H138" s="34">
        <v>0</v>
      </c>
      <c r="I138" s="34">
        <f>+F138*3.04%</f>
        <v>635.36</v>
      </c>
      <c r="J138" s="34">
        <v>25</v>
      </c>
      <c r="K138" s="34">
        <f>+F138-G138-H138-I138-J138</f>
        <v>19639.809999999998</v>
      </c>
    </row>
    <row r="139" spans="1:11" ht="40.5" x14ac:dyDescent="0.3">
      <c r="A139" s="32" t="s">
        <v>161</v>
      </c>
      <c r="B139" s="33" t="s">
        <v>219</v>
      </c>
      <c r="C139" s="32" t="s">
        <v>69</v>
      </c>
      <c r="D139" s="32" t="s">
        <v>67</v>
      </c>
      <c r="E139" s="36" t="s">
        <v>202</v>
      </c>
      <c r="F139" s="34">
        <v>15400</v>
      </c>
      <c r="G139" s="34">
        <f>+F139*2.87%</f>
        <v>441.98</v>
      </c>
      <c r="H139" s="34">
        <v>0</v>
      </c>
      <c r="I139" s="34">
        <f>+F139*3.04%</f>
        <v>468.16</v>
      </c>
      <c r="J139" s="34">
        <v>25</v>
      </c>
      <c r="K139" s="34">
        <f>+F139-G139-H139-I139-J139</f>
        <v>14464.86</v>
      </c>
    </row>
    <row r="140" spans="1:11" ht="40.5" x14ac:dyDescent="0.3">
      <c r="A140" s="32" t="s">
        <v>297</v>
      </c>
      <c r="B140" s="33" t="s">
        <v>219</v>
      </c>
      <c r="C140" s="32" t="s">
        <v>70</v>
      </c>
      <c r="D140" s="32" t="s">
        <v>67</v>
      </c>
      <c r="E140" s="36" t="s">
        <v>202</v>
      </c>
      <c r="F140" s="34">
        <v>18000</v>
      </c>
      <c r="G140" s="34">
        <f>+F140*2.87%</f>
        <v>516.6</v>
      </c>
      <c r="H140" s="34">
        <v>0</v>
      </c>
      <c r="I140" s="34">
        <f>+F140*3.04%</f>
        <v>547.20000000000005</v>
      </c>
      <c r="J140" s="34">
        <v>25</v>
      </c>
      <c r="K140" s="34">
        <f>+F140-G140-H140-I140-J140</f>
        <v>16911.2</v>
      </c>
    </row>
    <row r="141" spans="1:11" ht="40.5" x14ac:dyDescent="0.3">
      <c r="A141" s="32" t="s">
        <v>289</v>
      </c>
      <c r="B141" s="33" t="s">
        <v>219</v>
      </c>
      <c r="C141" s="32" t="s">
        <v>70</v>
      </c>
      <c r="D141" s="32" t="s">
        <v>67</v>
      </c>
      <c r="E141" s="36" t="s">
        <v>202</v>
      </c>
      <c r="F141" s="34">
        <v>20000</v>
      </c>
      <c r="G141" s="34">
        <f>+F141*2.87%</f>
        <v>574</v>
      </c>
      <c r="H141" s="34">
        <v>0</v>
      </c>
      <c r="I141" s="34">
        <f>+F141*3.04%</f>
        <v>608</v>
      </c>
      <c r="J141" s="34">
        <v>25</v>
      </c>
      <c r="K141" s="34">
        <f>+F141-G141-H141-I141-J141</f>
        <v>18793</v>
      </c>
    </row>
    <row r="142" spans="1:11" ht="40.5" x14ac:dyDescent="0.3">
      <c r="A142" s="32" t="s">
        <v>139</v>
      </c>
      <c r="B142" s="33" t="s">
        <v>219</v>
      </c>
      <c r="C142" s="32" t="s">
        <v>69</v>
      </c>
      <c r="D142" s="32" t="s">
        <v>67</v>
      </c>
      <c r="E142" s="36" t="s">
        <v>202</v>
      </c>
      <c r="F142" s="34">
        <v>20000</v>
      </c>
      <c r="G142" s="34">
        <f>+F142*2.87%</f>
        <v>574</v>
      </c>
      <c r="H142" s="34">
        <v>0</v>
      </c>
      <c r="I142" s="34">
        <f>+F142*3.04%</f>
        <v>608</v>
      </c>
      <c r="J142" s="34">
        <v>25</v>
      </c>
      <c r="K142" s="34">
        <f>+F142-G142-H142-I142-J142</f>
        <v>18793</v>
      </c>
    </row>
    <row r="143" spans="1:11" ht="40.5" x14ac:dyDescent="0.3">
      <c r="A143" s="32" t="s">
        <v>304</v>
      </c>
      <c r="B143" s="33" t="s">
        <v>219</v>
      </c>
      <c r="C143" s="32" t="s">
        <v>70</v>
      </c>
      <c r="D143" s="32" t="s">
        <v>67</v>
      </c>
      <c r="E143" s="36" t="s">
        <v>202</v>
      </c>
      <c r="F143" s="34">
        <v>20000</v>
      </c>
      <c r="G143" s="34">
        <f>+F143*2.87%</f>
        <v>574</v>
      </c>
      <c r="H143" s="34">
        <v>0</v>
      </c>
      <c r="I143" s="34">
        <f>+F143*3.04%</f>
        <v>608</v>
      </c>
      <c r="J143" s="34">
        <v>25</v>
      </c>
      <c r="K143" s="34">
        <f>+F143-G143-H143-I143-J143</f>
        <v>18793</v>
      </c>
    </row>
    <row r="144" spans="1:11" ht="60.75" x14ac:dyDescent="0.3">
      <c r="A144" s="32" t="s">
        <v>187</v>
      </c>
      <c r="B144" s="33" t="s">
        <v>219</v>
      </c>
      <c r="C144" s="32" t="s">
        <v>266</v>
      </c>
      <c r="D144" s="32" t="s">
        <v>17</v>
      </c>
      <c r="E144" s="36" t="s">
        <v>201</v>
      </c>
      <c r="F144" s="34">
        <v>51000</v>
      </c>
      <c r="G144" s="34">
        <f>+F144*2.87%</f>
        <v>1463.7</v>
      </c>
      <c r="H144" s="34">
        <v>1995.14</v>
      </c>
      <c r="I144" s="34">
        <f>+F144*3.04%</f>
        <v>1550.4</v>
      </c>
      <c r="J144" s="34">
        <v>25</v>
      </c>
      <c r="K144" s="34">
        <f>+F144-G144-H144-I144-J144</f>
        <v>45965.760000000002</v>
      </c>
    </row>
    <row r="145" spans="1:11" ht="40.5" x14ac:dyDescent="0.3">
      <c r="A145" s="32" t="s">
        <v>236</v>
      </c>
      <c r="B145" s="33" t="s">
        <v>219</v>
      </c>
      <c r="C145" s="32" t="s">
        <v>221</v>
      </c>
      <c r="D145" s="32" t="s">
        <v>44</v>
      </c>
      <c r="E145" s="36" t="s">
        <v>201</v>
      </c>
      <c r="F145" s="34">
        <v>24150</v>
      </c>
      <c r="G145" s="34">
        <f>+F145*2.87%</f>
        <v>693.10500000000002</v>
      </c>
      <c r="H145" s="34">
        <v>0</v>
      </c>
      <c r="I145" s="34">
        <f>+F145*3.04%</f>
        <v>734.16</v>
      </c>
      <c r="J145" s="34">
        <v>25</v>
      </c>
      <c r="K145" s="34">
        <f>+F145-G145-H145-I145-J145</f>
        <v>22697.735000000001</v>
      </c>
    </row>
    <row r="146" spans="1:11" ht="40.5" x14ac:dyDescent="0.3">
      <c r="A146" s="32" t="s">
        <v>43</v>
      </c>
      <c r="B146" s="33" t="s">
        <v>218</v>
      </c>
      <c r="C146" s="32" t="s">
        <v>32</v>
      </c>
      <c r="D146" s="32" t="s">
        <v>44</v>
      </c>
      <c r="E146" s="36" t="s">
        <v>202</v>
      </c>
      <c r="F146" s="34">
        <v>20900</v>
      </c>
      <c r="G146" s="34">
        <f>+F146*2.87%</f>
        <v>599.83000000000004</v>
      </c>
      <c r="H146" s="34">
        <v>0</v>
      </c>
      <c r="I146" s="34">
        <f>+F146*3.04%</f>
        <v>635.36</v>
      </c>
      <c r="J146" s="34">
        <v>25</v>
      </c>
      <c r="K146" s="34">
        <f>+F146-G146-H146-I146-J146</f>
        <v>19639.809999999998</v>
      </c>
    </row>
    <row r="147" spans="1:11" ht="21.95" customHeight="1" x14ac:dyDescent="0.3">
      <c r="A147" s="71" t="s">
        <v>23</v>
      </c>
      <c r="B147" s="71"/>
      <c r="C147" s="71"/>
      <c r="D147" s="71"/>
      <c r="E147" s="71"/>
      <c r="F147" s="72">
        <f>SUM(F12:F146)</f>
        <v>2799440</v>
      </c>
      <c r="G147" s="37">
        <f>SUM(G13:G128)</f>
        <v>64544.865000000085</v>
      </c>
      <c r="H147" s="37">
        <f>SUM(H12:H146)</f>
        <v>72845.279999999999</v>
      </c>
      <c r="I147" s="37">
        <f t="shared" ref="I147" si="3">+F147*3.04%</f>
        <v>85102.975999999995</v>
      </c>
      <c r="J147" s="37">
        <f>SUM(J12:J146)</f>
        <v>3375</v>
      </c>
      <c r="K147" s="37">
        <f>+F147-G147-H147-I147-J147</f>
        <v>2573571.8790000002</v>
      </c>
    </row>
    <row r="148" spans="1:11" ht="21.95" customHeight="1" x14ac:dyDescent="0.3">
      <c r="A148" s="70" t="s">
        <v>225</v>
      </c>
      <c r="B148" s="70"/>
      <c r="C148" s="70"/>
      <c r="D148" s="70"/>
      <c r="E148" s="70"/>
      <c r="F148" s="70"/>
      <c r="G148" s="70"/>
      <c r="H148" s="70"/>
      <c r="I148" s="70"/>
      <c r="J148" s="70"/>
      <c r="K148" s="70"/>
    </row>
    <row r="149" spans="1:11" ht="40.5" x14ac:dyDescent="0.3">
      <c r="A149" s="32" t="s">
        <v>145</v>
      </c>
      <c r="B149" s="33" t="s">
        <v>219</v>
      </c>
      <c r="C149" s="35" t="s">
        <v>98</v>
      </c>
      <c r="D149" s="32" t="s">
        <v>17</v>
      </c>
      <c r="E149" s="36" t="s">
        <v>203</v>
      </c>
      <c r="F149" s="34">
        <v>110000</v>
      </c>
      <c r="G149" s="34">
        <f>+F149*2.87%</f>
        <v>3157</v>
      </c>
      <c r="H149" s="34">
        <v>14457.62</v>
      </c>
      <c r="I149" s="34">
        <f>+F149*3.04%</f>
        <v>3344</v>
      </c>
      <c r="J149" s="34">
        <v>25</v>
      </c>
      <c r="K149" s="34">
        <f>+F149-G149-H149-I149-J149</f>
        <v>89016.38</v>
      </c>
    </row>
    <row r="150" spans="1:11" ht="40.5" x14ac:dyDescent="0.3">
      <c r="A150" s="32" t="s">
        <v>99</v>
      </c>
      <c r="B150" s="33" t="s">
        <v>219</v>
      </c>
      <c r="C150" s="35" t="s">
        <v>100</v>
      </c>
      <c r="D150" s="32" t="s">
        <v>84</v>
      </c>
      <c r="E150" s="36" t="s">
        <v>204</v>
      </c>
      <c r="F150" s="34">
        <v>45000</v>
      </c>
      <c r="G150" s="34">
        <f t="shared" ref="G150:G218" si="4">+F150*2.87%</f>
        <v>1291.5</v>
      </c>
      <c r="H150" s="34">
        <v>1148.33</v>
      </c>
      <c r="I150" s="34">
        <f t="shared" ref="I150:I218" si="5">+F150*3.04%</f>
        <v>1368</v>
      </c>
      <c r="J150" s="34">
        <v>25</v>
      </c>
      <c r="K150" s="34">
        <f t="shared" ref="K150" si="6">+F150-G150-H150-I150-J150</f>
        <v>41167.17</v>
      </c>
    </row>
    <row r="151" spans="1:11" ht="40.5" x14ac:dyDescent="0.3">
      <c r="A151" s="32" t="s">
        <v>148</v>
      </c>
      <c r="B151" s="33" t="s">
        <v>218</v>
      </c>
      <c r="C151" s="35" t="s">
        <v>109</v>
      </c>
      <c r="D151" s="32" t="s">
        <v>17</v>
      </c>
      <c r="E151" s="36" t="s">
        <v>204</v>
      </c>
      <c r="F151" s="34">
        <v>75000</v>
      </c>
      <c r="G151" s="34">
        <f>+F151*2.87%</f>
        <v>2152.5</v>
      </c>
      <c r="H151" s="34">
        <v>6039.35</v>
      </c>
      <c r="I151" s="34">
        <f>+F151*3.04%</f>
        <v>2280</v>
      </c>
      <c r="J151" s="34">
        <v>25</v>
      </c>
      <c r="K151" s="34">
        <f>+F151-G151-H151-I151-J151</f>
        <v>64503.149999999994</v>
      </c>
    </row>
    <row r="152" spans="1:11" ht="41.25" customHeight="1" x14ac:dyDescent="0.3">
      <c r="A152" s="32" t="s">
        <v>247</v>
      </c>
      <c r="B152" s="33" t="s">
        <v>218</v>
      </c>
      <c r="C152" s="32" t="s">
        <v>199</v>
      </c>
      <c r="D152" s="32" t="s">
        <v>17</v>
      </c>
      <c r="E152" s="36" t="s">
        <v>204</v>
      </c>
      <c r="F152" s="34">
        <v>31500</v>
      </c>
      <c r="G152" s="34">
        <f>+F152*2.87%</f>
        <v>904.05</v>
      </c>
      <c r="H152" s="34">
        <v>0</v>
      </c>
      <c r="I152" s="34">
        <f>+F152*3.04%</f>
        <v>957.6</v>
      </c>
      <c r="J152" s="34">
        <v>25</v>
      </c>
      <c r="K152" s="34">
        <f>+F152-G152-H152-I152-J152</f>
        <v>29613.350000000002</v>
      </c>
    </row>
    <row r="153" spans="1:11" ht="40.5" x14ac:dyDescent="0.3">
      <c r="A153" s="32" t="s">
        <v>310</v>
      </c>
      <c r="B153" s="33" t="s">
        <v>218</v>
      </c>
      <c r="C153" s="35" t="s">
        <v>85</v>
      </c>
      <c r="D153" s="32" t="s">
        <v>305</v>
      </c>
      <c r="E153" s="36" t="s">
        <v>202</v>
      </c>
      <c r="F153" s="34">
        <v>12000</v>
      </c>
      <c r="G153" s="34">
        <f>+F153*2.87%</f>
        <v>344.4</v>
      </c>
      <c r="H153" s="34">
        <v>0</v>
      </c>
      <c r="I153" s="34">
        <f>+F153*3.04%</f>
        <v>364.8</v>
      </c>
      <c r="J153" s="34">
        <v>25</v>
      </c>
      <c r="K153" s="34">
        <f>+F153-G153-H153-I153-J153</f>
        <v>11265.800000000001</v>
      </c>
    </row>
    <row r="154" spans="1:11" ht="40.5" x14ac:dyDescent="0.3">
      <c r="A154" s="32" t="s">
        <v>146</v>
      </c>
      <c r="B154" s="33" t="s">
        <v>218</v>
      </c>
      <c r="C154" s="35" t="s">
        <v>101</v>
      </c>
      <c r="D154" s="32" t="s">
        <v>83</v>
      </c>
      <c r="E154" s="36" t="s">
        <v>201</v>
      </c>
      <c r="F154" s="34">
        <v>26000</v>
      </c>
      <c r="G154" s="34">
        <f>+F154*2.87%</f>
        <v>746.2</v>
      </c>
      <c r="H154" s="34">
        <v>0</v>
      </c>
      <c r="I154" s="34">
        <f>+F154*3.04%</f>
        <v>790.4</v>
      </c>
      <c r="J154" s="34">
        <v>25</v>
      </c>
      <c r="K154" s="34">
        <f>+F154-G154-H154-I154-J154</f>
        <v>24438.399999999998</v>
      </c>
    </row>
    <row r="155" spans="1:11" ht="46.5" customHeight="1" x14ac:dyDescent="0.3">
      <c r="A155" s="32" t="s">
        <v>149</v>
      </c>
      <c r="B155" s="33" t="s">
        <v>218</v>
      </c>
      <c r="C155" s="35" t="s">
        <v>208</v>
      </c>
      <c r="D155" s="32" t="s">
        <v>112</v>
      </c>
      <c r="E155" s="36" t="s">
        <v>201</v>
      </c>
      <c r="F155" s="34">
        <v>24150</v>
      </c>
      <c r="G155" s="34">
        <f>+F155*2.87%</f>
        <v>693.10500000000002</v>
      </c>
      <c r="H155" s="34">
        <v>0</v>
      </c>
      <c r="I155" s="34">
        <f>+F155*3.04%</f>
        <v>734.16</v>
      </c>
      <c r="J155" s="34">
        <v>25</v>
      </c>
      <c r="K155" s="34">
        <f>+F155-G155-H155-I155-J155</f>
        <v>22697.735000000001</v>
      </c>
    </row>
    <row r="156" spans="1:11" ht="40.5" x14ac:dyDescent="0.3">
      <c r="A156" s="32" t="s">
        <v>111</v>
      </c>
      <c r="B156" s="33" t="s">
        <v>218</v>
      </c>
      <c r="C156" s="35" t="s">
        <v>208</v>
      </c>
      <c r="D156" s="32" t="s">
        <v>112</v>
      </c>
      <c r="E156" s="36" t="s">
        <v>201</v>
      </c>
      <c r="F156" s="34">
        <v>24150</v>
      </c>
      <c r="G156" s="34">
        <f>+F156*2.87%</f>
        <v>693.10500000000002</v>
      </c>
      <c r="H156" s="34">
        <v>0</v>
      </c>
      <c r="I156" s="34">
        <f>+F156*3.04%</f>
        <v>734.16</v>
      </c>
      <c r="J156" s="34">
        <v>25</v>
      </c>
      <c r="K156" s="34">
        <f>+F156-G156-H156-I156-J156</f>
        <v>22697.735000000001</v>
      </c>
    </row>
    <row r="157" spans="1:11" ht="54" customHeight="1" x14ac:dyDescent="0.3">
      <c r="A157" s="32" t="s">
        <v>253</v>
      </c>
      <c r="B157" s="33" t="s">
        <v>218</v>
      </c>
      <c r="C157" s="35" t="s">
        <v>208</v>
      </c>
      <c r="D157" s="32" t="s">
        <v>112</v>
      </c>
      <c r="E157" s="36" t="s">
        <v>201</v>
      </c>
      <c r="F157" s="34">
        <v>24150</v>
      </c>
      <c r="G157" s="34">
        <f>+F157*2.87%</f>
        <v>693.10500000000002</v>
      </c>
      <c r="H157" s="34">
        <v>0</v>
      </c>
      <c r="I157" s="34">
        <f>+F157*3.04%</f>
        <v>734.16</v>
      </c>
      <c r="J157" s="34">
        <v>25</v>
      </c>
      <c r="K157" s="34">
        <f>+F157-G157-H157-I157-J157</f>
        <v>22697.735000000001</v>
      </c>
    </row>
    <row r="158" spans="1:11" ht="40.5" x14ac:dyDescent="0.3">
      <c r="A158" s="32" t="s">
        <v>252</v>
      </c>
      <c r="B158" s="33" t="s">
        <v>218</v>
      </c>
      <c r="C158" s="35" t="s">
        <v>104</v>
      </c>
      <c r="D158" s="32" t="s">
        <v>103</v>
      </c>
      <c r="E158" s="36" t="s">
        <v>201</v>
      </c>
      <c r="F158" s="34">
        <v>24150</v>
      </c>
      <c r="G158" s="34">
        <f>+F158*2.87%</f>
        <v>693.10500000000002</v>
      </c>
      <c r="H158" s="34">
        <v>0</v>
      </c>
      <c r="I158" s="34">
        <f>+F158*3.04%</f>
        <v>734.16</v>
      </c>
      <c r="J158" s="34">
        <v>25</v>
      </c>
      <c r="K158" s="34">
        <f>+F158-G158-H158-I158-J158</f>
        <v>22697.735000000001</v>
      </c>
    </row>
    <row r="159" spans="1:11" ht="40.5" x14ac:dyDescent="0.3">
      <c r="A159" s="32" t="s">
        <v>173</v>
      </c>
      <c r="B159" s="33" t="s">
        <v>219</v>
      </c>
      <c r="C159" s="35" t="s">
        <v>85</v>
      </c>
      <c r="D159" s="32" t="s">
        <v>97</v>
      </c>
      <c r="E159" s="36" t="s">
        <v>202</v>
      </c>
      <c r="F159" s="34">
        <v>12000</v>
      </c>
      <c r="G159" s="34">
        <f>+F159*2.87%</f>
        <v>344.4</v>
      </c>
      <c r="H159" s="34">
        <v>0</v>
      </c>
      <c r="I159" s="34">
        <f>+F159*3.04%</f>
        <v>364.8</v>
      </c>
      <c r="J159" s="34">
        <v>25</v>
      </c>
      <c r="K159" s="34">
        <f>+F159-G159-H159-I159-J159</f>
        <v>11265.800000000001</v>
      </c>
    </row>
    <row r="160" spans="1:11" ht="40.5" x14ac:dyDescent="0.3">
      <c r="A160" s="32" t="s">
        <v>274</v>
      </c>
      <c r="B160" s="33" t="s">
        <v>219</v>
      </c>
      <c r="C160" s="32" t="s">
        <v>275</v>
      </c>
      <c r="D160" s="32" t="s">
        <v>50</v>
      </c>
      <c r="E160" s="36" t="s">
        <v>202</v>
      </c>
      <c r="F160" s="34">
        <v>15000</v>
      </c>
      <c r="G160" s="34">
        <f>+F160*2.87%</f>
        <v>430.5</v>
      </c>
      <c r="H160" s="34">
        <v>0</v>
      </c>
      <c r="I160" s="34">
        <f>+F160*3.04%</f>
        <v>456</v>
      </c>
      <c r="J160" s="34">
        <v>25</v>
      </c>
      <c r="K160" s="34">
        <f>+F160-G160-H160-I160-J160</f>
        <v>14088.5</v>
      </c>
    </row>
    <row r="161" spans="1:11" ht="40.5" x14ac:dyDescent="0.3">
      <c r="A161" s="32" t="s">
        <v>272</v>
      </c>
      <c r="B161" s="33" t="s">
        <v>219</v>
      </c>
      <c r="C161" s="32" t="s">
        <v>273</v>
      </c>
      <c r="D161" s="32" t="s">
        <v>50</v>
      </c>
      <c r="E161" s="36" t="s">
        <v>202</v>
      </c>
      <c r="F161" s="34">
        <v>15000</v>
      </c>
      <c r="G161" s="34">
        <f>+F161*2.87%</f>
        <v>430.5</v>
      </c>
      <c r="H161" s="34">
        <v>0</v>
      </c>
      <c r="I161" s="34">
        <f>+F161*3.04%</f>
        <v>456</v>
      </c>
      <c r="J161" s="34">
        <v>25</v>
      </c>
      <c r="K161" s="34">
        <f>+F161-G161-H161-I161-J161</f>
        <v>14088.5</v>
      </c>
    </row>
    <row r="162" spans="1:11" ht="47.25" customHeight="1" x14ac:dyDescent="0.3">
      <c r="A162" s="32" t="s">
        <v>166</v>
      </c>
      <c r="B162" s="33" t="s">
        <v>218</v>
      </c>
      <c r="C162" s="32" t="s">
        <v>349</v>
      </c>
      <c r="D162" s="32" t="s">
        <v>84</v>
      </c>
      <c r="E162" s="36" t="s">
        <v>202</v>
      </c>
      <c r="F162" s="34">
        <v>20000</v>
      </c>
      <c r="G162" s="34">
        <f>+F162*2.87%</f>
        <v>574</v>
      </c>
      <c r="H162" s="34">
        <v>0</v>
      </c>
      <c r="I162" s="34">
        <f>+F162*3.04%</f>
        <v>608</v>
      </c>
      <c r="J162" s="34">
        <v>25</v>
      </c>
      <c r="K162" s="34">
        <f>+F162-G162-H162-I162-J162</f>
        <v>18793</v>
      </c>
    </row>
    <row r="163" spans="1:11" ht="40.5" x14ac:dyDescent="0.3">
      <c r="A163" s="32" t="s">
        <v>106</v>
      </c>
      <c r="B163" s="33" t="s">
        <v>219</v>
      </c>
      <c r="C163" s="35" t="s">
        <v>107</v>
      </c>
      <c r="D163" s="32" t="s">
        <v>84</v>
      </c>
      <c r="E163" s="36" t="s">
        <v>204</v>
      </c>
      <c r="F163" s="34">
        <v>51000</v>
      </c>
      <c r="G163" s="34">
        <f>+F163*2.87%</f>
        <v>1463.7</v>
      </c>
      <c r="H163" s="34">
        <v>1995.14</v>
      </c>
      <c r="I163" s="34">
        <f>+F163*3.04%</f>
        <v>1550.4</v>
      </c>
      <c r="J163" s="34">
        <v>25</v>
      </c>
      <c r="K163" s="34">
        <f>+F163-G163-H163-I163-J163</f>
        <v>45965.760000000002</v>
      </c>
    </row>
    <row r="164" spans="1:11" ht="40.5" x14ac:dyDescent="0.3">
      <c r="A164" s="32" t="s">
        <v>245</v>
      </c>
      <c r="B164" s="33" t="s">
        <v>218</v>
      </c>
      <c r="C164" s="32" t="s">
        <v>207</v>
      </c>
      <c r="D164" s="32" t="s">
        <v>84</v>
      </c>
      <c r="E164" s="36" t="s">
        <v>204</v>
      </c>
      <c r="F164" s="34">
        <v>51000</v>
      </c>
      <c r="G164" s="34">
        <f>+F164*2.87%</f>
        <v>1463.7</v>
      </c>
      <c r="H164" s="34">
        <v>1995.14</v>
      </c>
      <c r="I164" s="34">
        <f>+F164*3.04%</f>
        <v>1550.4</v>
      </c>
      <c r="J164" s="34">
        <v>25</v>
      </c>
      <c r="K164" s="34">
        <f>+F164-G164-H164-I164-J164</f>
        <v>45965.760000000002</v>
      </c>
    </row>
    <row r="165" spans="1:11" ht="40.5" x14ac:dyDescent="0.3">
      <c r="A165" s="32" t="s">
        <v>180</v>
      </c>
      <c r="B165" s="33" t="s">
        <v>219</v>
      </c>
      <c r="C165" s="32" t="s">
        <v>105</v>
      </c>
      <c r="D165" s="32" t="s">
        <v>84</v>
      </c>
      <c r="E165" s="36" t="s">
        <v>204</v>
      </c>
      <c r="F165" s="34">
        <v>51000</v>
      </c>
      <c r="G165" s="34">
        <f>+F165*2.87%</f>
        <v>1463.7</v>
      </c>
      <c r="H165" s="34">
        <v>1995.14</v>
      </c>
      <c r="I165" s="34">
        <f>+F165*3.04%</f>
        <v>1550.4</v>
      </c>
      <c r="J165" s="34">
        <v>25</v>
      </c>
      <c r="K165" s="34">
        <f>+F165-G165-H165-I165-J165</f>
        <v>45965.760000000002</v>
      </c>
    </row>
    <row r="166" spans="1:11" ht="40.5" x14ac:dyDescent="0.3">
      <c r="A166" s="32" t="s">
        <v>86</v>
      </c>
      <c r="B166" s="33" t="s">
        <v>219</v>
      </c>
      <c r="C166" s="32" t="s">
        <v>85</v>
      </c>
      <c r="D166" s="32" t="s">
        <v>84</v>
      </c>
      <c r="E166" s="36" t="s">
        <v>202</v>
      </c>
      <c r="F166" s="34">
        <v>12000</v>
      </c>
      <c r="G166" s="34">
        <f>+F166*2.87%</f>
        <v>344.4</v>
      </c>
      <c r="H166" s="34">
        <v>0</v>
      </c>
      <c r="I166" s="34">
        <f>+F166*3.04%</f>
        <v>364.8</v>
      </c>
      <c r="J166" s="34">
        <v>25</v>
      </c>
      <c r="K166" s="34">
        <f>+F166-G166-H166-I166-J166</f>
        <v>11265.800000000001</v>
      </c>
    </row>
    <row r="167" spans="1:11" ht="40.5" x14ac:dyDescent="0.3">
      <c r="A167" s="32" t="s">
        <v>102</v>
      </c>
      <c r="B167" s="33" t="s">
        <v>219</v>
      </c>
      <c r="C167" s="32" t="s">
        <v>193</v>
      </c>
      <c r="D167" s="32" t="s">
        <v>84</v>
      </c>
      <c r="E167" s="36" t="s">
        <v>201</v>
      </c>
      <c r="F167" s="34">
        <v>24150</v>
      </c>
      <c r="G167" s="34">
        <f>+F167*2.87%</f>
        <v>693.10500000000002</v>
      </c>
      <c r="H167" s="34">
        <v>0</v>
      </c>
      <c r="I167" s="34">
        <f>+F167*3.04%</f>
        <v>734.16</v>
      </c>
      <c r="J167" s="34">
        <v>25</v>
      </c>
      <c r="K167" s="34">
        <f>+F167-G167-H167-I167-J167</f>
        <v>22697.735000000001</v>
      </c>
    </row>
    <row r="168" spans="1:11" ht="40.5" x14ac:dyDescent="0.3">
      <c r="A168" s="32" t="s">
        <v>262</v>
      </c>
      <c r="B168" s="33" t="s">
        <v>219</v>
      </c>
      <c r="C168" s="32" t="s">
        <v>193</v>
      </c>
      <c r="D168" s="32" t="s">
        <v>84</v>
      </c>
      <c r="E168" s="36" t="s">
        <v>201</v>
      </c>
      <c r="F168" s="34">
        <v>26000</v>
      </c>
      <c r="G168" s="34">
        <f>+F168*2.87%</f>
        <v>746.2</v>
      </c>
      <c r="H168" s="34">
        <v>0</v>
      </c>
      <c r="I168" s="34">
        <f>+F168*3.04%</f>
        <v>790.4</v>
      </c>
      <c r="J168" s="34">
        <v>25</v>
      </c>
      <c r="K168" s="34">
        <f>+F168-G168-H168-I168-J168</f>
        <v>24438.399999999998</v>
      </c>
    </row>
    <row r="169" spans="1:11" ht="40.5" x14ac:dyDescent="0.3">
      <c r="A169" s="32" t="s">
        <v>147</v>
      </c>
      <c r="B169" s="33" t="s">
        <v>218</v>
      </c>
      <c r="C169" s="35" t="s">
        <v>110</v>
      </c>
      <c r="D169" s="32" t="s">
        <v>36</v>
      </c>
      <c r="E169" s="36" t="s">
        <v>204</v>
      </c>
      <c r="F169" s="34">
        <v>51000</v>
      </c>
      <c r="G169" s="34">
        <f>+F169*2.87%</f>
        <v>1463.7</v>
      </c>
      <c r="H169" s="34">
        <v>1590.1</v>
      </c>
      <c r="I169" s="34">
        <f>+F169*3.04%</f>
        <v>1550.4</v>
      </c>
      <c r="J169" s="34">
        <v>25</v>
      </c>
      <c r="K169" s="34">
        <f>+F169-G169-H169-I169-J169</f>
        <v>46370.8</v>
      </c>
    </row>
    <row r="170" spans="1:11" ht="40.5" x14ac:dyDescent="0.3">
      <c r="A170" s="32" t="s">
        <v>195</v>
      </c>
      <c r="B170" s="33" t="s">
        <v>218</v>
      </c>
      <c r="C170" s="32" t="s">
        <v>85</v>
      </c>
      <c r="D170" s="32" t="s">
        <v>36</v>
      </c>
      <c r="E170" s="36" t="s">
        <v>202</v>
      </c>
      <c r="F170" s="34">
        <v>12000</v>
      </c>
      <c r="G170" s="34">
        <f>+F170*2.87%</f>
        <v>344.4</v>
      </c>
      <c r="H170" s="34">
        <v>0</v>
      </c>
      <c r="I170" s="34">
        <f>+F170*3.04%</f>
        <v>364.8</v>
      </c>
      <c r="J170" s="34">
        <v>25</v>
      </c>
      <c r="K170" s="34">
        <f>+F170-G170-H170-I170-J170</f>
        <v>11265.800000000001</v>
      </c>
    </row>
    <row r="171" spans="1:11" ht="40.5" x14ac:dyDescent="0.3">
      <c r="A171" s="32" t="s">
        <v>188</v>
      </c>
      <c r="B171" s="33" t="s">
        <v>219</v>
      </c>
      <c r="C171" s="32" t="s">
        <v>85</v>
      </c>
      <c r="D171" s="32" t="s">
        <v>36</v>
      </c>
      <c r="E171" s="36" t="s">
        <v>202</v>
      </c>
      <c r="F171" s="34">
        <v>12000</v>
      </c>
      <c r="G171" s="34">
        <f>+F171*2.87%</f>
        <v>344.4</v>
      </c>
      <c r="H171" s="34">
        <v>0</v>
      </c>
      <c r="I171" s="34">
        <f>+F171*3.04%</f>
        <v>364.8</v>
      </c>
      <c r="J171" s="34">
        <v>25</v>
      </c>
      <c r="K171" s="34">
        <f>+F171-G171-H171-I171-J171</f>
        <v>11265.800000000001</v>
      </c>
    </row>
    <row r="172" spans="1:11" ht="40.5" x14ac:dyDescent="0.3">
      <c r="A172" s="32" t="s">
        <v>164</v>
      </c>
      <c r="B172" s="33" t="s">
        <v>219</v>
      </c>
      <c r="C172" s="32" t="s">
        <v>85</v>
      </c>
      <c r="D172" s="32" t="s">
        <v>36</v>
      </c>
      <c r="E172" s="36" t="s">
        <v>202</v>
      </c>
      <c r="F172" s="34">
        <v>12000</v>
      </c>
      <c r="G172" s="34">
        <f>+F172*2.87%</f>
        <v>344.4</v>
      </c>
      <c r="H172" s="34">
        <v>0</v>
      </c>
      <c r="I172" s="34">
        <f>+F172*3.04%</f>
        <v>364.8</v>
      </c>
      <c r="J172" s="34">
        <v>25</v>
      </c>
      <c r="K172" s="34">
        <f>+F172-G172-H172-I172-J172</f>
        <v>11265.800000000001</v>
      </c>
    </row>
    <row r="173" spans="1:11" ht="40.5" x14ac:dyDescent="0.3">
      <c r="A173" s="32" t="s">
        <v>194</v>
      </c>
      <c r="B173" s="33" t="s">
        <v>219</v>
      </c>
      <c r="C173" s="32" t="s">
        <v>85</v>
      </c>
      <c r="D173" s="32" t="s">
        <v>36</v>
      </c>
      <c r="E173" s="36" t="s">
        <v>202</v>
      </c>
      <c r="F173" s="34">
        <v>12000</v>
      </c>
      <c r="G173" s="34">
        <f>+F173*2.87%</f>
        <v>344.4</v>
      </c>
      <c r="H173" s="34">
        <v>0</v>
      </c>
      <c r="I173" s="34">
        <f>+F173*3.04%</f>
        <v>364.8</v>
      </c>
      <c r="J173" s="34">
        <v>25</v>
      </c>
      <c r="K173" s="34">
        <f>+F173-G173-H173-I173-J173</f>
        <v>11265.800000000001</v>
      </c>
    </row>
    <row r="174" spans="1:11" ht="40.5" x14ac:dyDescent="0.3">
      <c r="A174" s="32" t="s">
        <v>248</v>
      </c>
      <c r="B174" s="33" t="s">
        <v>219</v>
      </c>
      <c r="C174" s="32" t="s">
        <v>85</v>
      </c>
      <c r="D174" s="32" t="s">
        <v>36</v>
      </c>
      <c r="E174" s="36" t="s">
        <v>202</v>
      </c>
      <c r="F174" s="34">
        <v>12000</v>
      </c>
      <c r="G174" s="34">
        <f>+F174*2.87%</f>
        <v>344.4</v>
      </c>
      <c r="H174" s="34">
        <v>0</v>
      </c>
      <c r="I174" s="34">
        <f>+F174*3.04%</f>
        <v>364.8</v>
      </c>
      <c r="J174" s="34">
        <v>25</v>
      </c>
      <c r="K174" s="34">
        <f>+F174-G174-H174-I174-J174</f>
        <v>11265.800000000001</v>
      </c>
    </row>
    <row r="175" spans="1:11" ht="40.5" x14ac:dyDescent="0.3">
      <c r="A175" s="32" t="s">
        <v>249</v>
      </c>
      <c r="B175" s="33" t="s">
        <v>219</v>
      </c>
      <c r="C175" s="32" t="s">
        <v>85</v>
      </c>
      <c r="D175" s="32" t="s">
        <v>36</v>
      </c>
      <c r="E175" s="36" t="s">
        <v>202</v>
      </c>
      <c r="F175" s="34">
        <v>12000</v>
      </c>
      <c r="G175" s="34">
        <f>+F175*2.87%</f>
        <v>344.4</v>
      </c>
      <c r="H175" s="34">
        <v>0</v>
      </c>
      <c r="I175" s="34">
        <f>+F175*3.04%</f>
        <v>364.8</v>
      </c>
      <c r="J175" s="34">
        <v>25</v>
      </c>
      <c r="K175" s="34">
        <f>+F175-G175-H175-I175-J175</f>
        <v>11265.800000000001</v>
      </c>
    </row>
    <row r="176" spans="1:11" ht="40.5" x14ac:dyDescent="0.3">
      <c r="A176" s="32" t="s">
        <v>169</v>
      </c>
      <c r="B176" s="33" t="s">
        <v>219</v>
      </c>
      <c r="C176" s="32" t="s">
        <v>85</v>
      </c>
      <c r="D176" s="32" t="s">
        <v>36</v>
      </c>
      <c r="E176" s="36" t="s">
        <v>202</v>
      </c>
      <c r="F176" s="34">
        <v>12000</v>
      </c>
      <c r="G176" s="34">
        <f>+F176*2.87%</f>
        <v>344.4</v>
      </c>
      <c r="H176" s="34">
        <v>0</v>
      </c>
      <c r="I176" s="34">
        <f>+F176*3.04%</f>
        <v>364.8</v>
      </c>
      <c r="J176" s="34">
        <v>25</v>
      </c>
      <c r="K176" s="34">
        <f>+F176-G176-H176-I176-J176</f>
        <v>11265.800000000001</v>
      </c>
    </row>
    <row r="177" spans="1:11" ht="40.5" x14ac:dyDescent="0.3">
      <c r="A177" s="32" t="s">
        <v>90</v>
      </c>
      <c r="B177" s="33" t="s">
        <v>218</v>
      </c>
      <c r="C177" s="32" t="s">
        <v>85</v>
      </c>
      <c r="D177" s="32" t="s">
        <v>36</v>
      </c>
      <c r="E177" s="36" t="s">
        <v>202</v>
      </c>
      <c r="F177" s="34">
        <v>15000</v>
      </c>
      <c r="G177" s="34">
        <f>+F177*2.87%</f>
        <v>430.5</v>
      </c>
      <c r="H177" s="34">
        <v>0</v>
      </c>
      <c r="I177" s="34">
        <f>+F177*3.04%</f>
        <v>456</v>
      </c>
      <c r="J177" s="34">
        <v>25</v>
      </c>
      <c r="K177" s="34">
        <f>+F177-G177-H177-I177-J177</f>
        <v>14088.5</v>
      </c>
    </row>
    <row r="178" spans="1:11" ht="40.5" x14ac:dyDescent="0.3">
      <c r="A178" s="32" t="s">
        <v>189</v>
      </c>
      <c r="B178" s="33" t="s">
        <v>219</v>
      </c>
      <c r="C178" s="32" t="s">
        <v>85</v>
      </c>
      <c r="D178" s="32" t="s">
        <v>36</v>
      </c>
      <c r="E178" s="36" t="s">
        <v>202</v>
      </c>
      <c r="F178" s="34">
        <v>12000</v>
      </c>
      <c r="G178" s="34">
        <f>+F178*2.87%</f>
        <v>344.4</v>
      </c>
      <c r="H178" s="34">
        <v>0</v>
      </c>
      <c r="I178" s="34">
        <f>+F178*3.04%</f>
        <v>364.8</v>
      </c>
      <c r="J178" s="34">
        <v>25</v>
      </c>
      <c r="K178" s="34">
        <f>+F178-G178-H178-I178-J178</f>
        <v>11265.800000000001</v>
      </c>
    </row>
    <row r="179" spans="1:11" ht="40.5" x14ac:dyDescent="0.3">
      <c r="A179" s="32" t="s">
        <v>142</v>
      </c>
      <c r="B179" s="33" t="s">
        <v>219</v>
      </c>
      <c r="C179" s="32" t="s">
        <v>85</v>
      </c>
      <c r="D179" s="32" t="s">
        <v>36</v>
      </c>
      <c r="E179" s="36" t="s">
        <v>202</v>
      </c>
      <c r="F179" s="34">
        <v>12000</v>
      </c>
      <c r="G179" s="34">
        <f>+F179*2.87%</f>
        <v>344.4</v>
      </c>
      <c r="H179" s="34">
        <v>0</v>
      </c>
      <c r="I179" s="34">
        <f>+F179*3.04%</f>
        <v>364.8</v>
      </c>
      <c r="J179" s="34">
        <v>25</v>
      </c>
      <c r="K179" s="34">
        <f>+F179-G179-H179-I179-J179</f>
        <v>11265.800000000001</v>
      </c>
    </row>
    <row r="180" spans="1:11" ht="40.5" x14ac:dyDescent="0.3">
      <c r="A180" s="32" t="s">
        <v>143</v>
      </c>
      <c r="B180" s="33" t="s">
        <v>219</v>
      </c>
      <c r="C180" s="32" t="s">
        <v>85</v>
      </c>
      <c r="D180" s="32" t="s">
        <v>36</v>
      </c>
      <c r="E180" s="36" t="s">
        <v>202</v>
      </c>
      <c r="F180" s="34">
        <v>12000</v>
      </c>
      <c r="G180" s="34">
        <f>+F180*2.87%</f>
        <v>344.4</v>
      </c>
      <c r="H180" s="34">
        <v>0</v>
      </c>
      <c r="I180" s="34">
        <f>+F180*3.04%</f>
        <v>364.8</v>
      </c>
      <c r="J180" s="34">
        <v>25</v>
      </c>
      <c r="K180" s="34">
        <f>+F180-G180-H180-I180-J180</f>
        <v>11265.800000000001</v>
      </c>
    </row>
    <row r="181" spans="1:11" ht="40.5" x14ac:dyDescent="0.3">
      <c r="A181" s="32" t="s">
        <v>144</v>
      </c>
      <c r="B181" s="33" t="s">
        <v>219</v>
      </c>
      <c r="C181" s="32" t="s">
        <v>85</v>
      </c>
      <c r="D181" s="32" t="s">
        <v>36</v>
      </c>
      <c r="E181" s="36" t="s">
        <v>202</v>
      </c>
      <c r="F181" s="34">
        <v>12000</v>
      </c>
      <c r="G181" s="34">
        <f>+F181*2.87%</f>
        <v>344.4</v>
      </c>
      <c r="H181" s="34">
        <v>0</v>
      </c>
      <c r="I181" s="34">
        <f>+F181*3.04%</f>
        <v>364.8</v>
      </c>
      <c r="J181" s="34">
        <v>25</v>
      </c>
      <c r="K181" s="34">
        <f>+F181-G181-H181-I181-J181</f>
        <v>11265.800000000001</v>
      </c>
    </row>
    <row r="182" spans="1:11" ht="40.5" x14ac:dyDescent="0.3">
      <c r="A182" s="32" t="s">
        <v>171</v>
      </c>
      <c r="B182" s="33" t="s">
        <v>219</v>
      </c>
      <c r="C182" s="32" t="s">
        <v>85</v>
      </c>
      <c r="D182" s="32" t="s">
        <v>36</v>
      </c>
      <c r="E182" s="36" t="s">
        <v>202</v>
      </c>
      <c r="F182" s="34">
        <v>12000</v>
      </c>
      <c r="G182" s="34">
        <f>+F182*2.87%</f>
        <v>344.4</v>
      </c>
      <c r="H182" s="34">
        <v>0</v>
      </c>
      <c r="I182" s="34">
        <f>+F182*3.04%</f>
        <v>364.8</v>
      </c>
      <c r="J182" s="34">
        <v>25</v>
      </c>
      <c r="K182" s="34">
        <f>+F182-G182-H182-I182-J182</f>
        <v>11265.800000000001</v>
      </c>
    </row>
    <row r="183" spans="1:11" ht="40.5" x14ac:dyDescent="0.3">
      <c r="A183" s="32" t="s">
        <v>92</v>
      </c>
      <c r="B183" s="33" t="s">
        <v>219</v>
      </c>
      <c r="C183" s="32" t="s">
        <v>85</v>
      </c>
      <c r="D183" s="32" t="s">
        <v>36</v>
      </c>
      <c r="E183" s="36" t="s">
        <v>202</v>
      </c>
      <c r="F183" s="34">
        <v>12000</v>
      </c>
      <c r="G183" s="34">
        <f>+F183*2.87%</f>
        <v>344.4</v>
      </c>
      <c r="H183" s="34">
        <v>0</v>
      </c>
      <c r="I183" s="34">
        <f>+F183*3.04%</f>
        <v>364.8</v>
      </c>
      <c r="J183" s="34">
        <v>25</v>
      </c>
      <c r="K183" s="34">
        <f>+F183-G183-H183-I183-J183</f>
        <v>11265.800000000001</v>
      </c>
    </row>
    <row r="184" spans="1:11" ht="40.5" x14ac:dyDescent="0.3">
      <c r="A184" s="32" t="s">
        <v>93</v>
      </c>
      <c r="B184" s="33" t="s">
        <v>219</v>
      </c>
      <c r="C184" s="32" t="s">
        <v>85</v>
      </c>
      <c r="D184" s="32" t="s">
        <v>36</v>
      </c>
      <c r="E184" s="36" t="s">
        <v>202</v>
      </c>
      <c r="F184" s="34">
        <v>12000</v>
      </c>
      <c r="G184" s="34">
        <f>+F184*2.87%</f>
        <v>344.4</v>
      </c>
      <c r="H184" s="34">
        <v>0</v>
      </c>
      <c r="I184" s="34">
        <f>+F184*3.04%</f>
        <v>364.8</v>
      </c>
      <c r="J184" s="34">
        <v>25</v>
      </c>
      <c r="K184" s="34">
        <f>+F184-G184-H184-I184-J184</f>
        <v>11265.800000000001</v>
      </c>
    </row>
    <row r="185" spans="1:11" ht="40.5" x14ac:dyDescent="0.3">
      <c r="A185" s="32" t="s">
        <v>94</v>
      </c>
      <c r="B185" s="33" t="s">
        <v>219</v>
      </c>
      <c r="C185" s="32" t="s">
        <v>85</v>
      </c>
      <c r="D185" s="32" t="s">
        <v>36</v>
      </c>
      <c r="E185" s="36" t="s">
        <v>202</v>
      </c>
      <c r="F185" s="34">
        <v>12000</v>
      </c>
      <c r="G185" s="34">
        <f>+F185*2.87%</f>
        <v>344.4</v>
      </c>
      <c r="H185" s="34">
        <v>0</v>
      </c>
      <c r="I185" s="34">
        <f>+F185*3.04%</f>
        <v>364.8</v>
      </c>
      <c r="J185" s="34">
        <v>25</v>
      </c>
      <c r="K185" s="34">
        <f>+F185-G185-H185-I185-J185</f>
        <v>11265.800000000001</v>
      </c>
    </row>
    <row r="186" spans="1:11" ht="36.75" customHeight="1" x14ac:dyDescent="0.3">
      <c r="A186" s="32" t="s">
        <v>95</v>
      </c>
      <c r="B186" s="33" t="s">
        <v>219</v>
      </c>
      <c r="C186" s="32" t="s">
        <v>85</v>
      </c>
      <c r="D186" s="32" t="s">
        <v>36</v>
      </c>
      <c r="E186" s="36" t="s">
        <v>202</v>
      </c>
      <c r="F186" s="34">
        <v>12000</v>
      </c>
      <c r="G186" s="34">
        <f>+F186*2.87%</f>
        <v>344.4</v>
      </c>
      <c r="H186" s="34">
        <v>0</v>
      </c>
      <c r="I186" s="34">
        <f>+F186*3.04%</f>
        <v>364.8</v>
      </c>
      <c r="J186" s="34">
        <v>25</v>
      </c>
      <c r="K186" s="34">
        <f>+F186-G186-H186-I186-J186</f>
        <v>11265.800000000001</v>
      </c>
    </row>
    <row r="187" spans="1:11" ht="40.5" x14ac:dyDescent="0.3">
      <c r="A187" s="32" t="s">
        <v>96</v>
      </c>
      <c r="B187" s="33" t="s">
        <v>219</v>
      </c>
      <c r="C187" s="32" t="s">
        <v>85</v>
      </c>
      <c r="D187" s="32" t="s">
        <v>36</v>
      </c>
      <c r="E187" s="36" t="s">
        <v>202</v>
      </c>
      <c r="F187" s="34">
        <v>12000</v>
      </c>
      <c r="G187" s="34">
        <f>+F187*2.87%</f>
        <v>344.4</v>
      </c>
      <c r="H187" s="34">
        <v>0</v>
      </c>
      <c r="I187" s="34">
        <f>+F187*3.04%</f>
        <v>364.8</v>
      </c>
      <c r="J187" s="34">
        <v>25</v>
      </c>
      <c r="K187" s="34">
        <f>+F187-G187-H187-I187-J187</f>
        <v>11265.800000000001</v>
      </c>
    </row>
    <row r="188" spans="1:11" ht="40.5" x14ac:dyDescent="0.3">
      <c r="A188" s="32" t="s">
        <v>159</v>
      </c>
      <c r="B188" s="33" t="s">
        <v>219</v>
      </c>
      <c r="C188" s="32" t="s">
        <v>85</v>
      </c>
      <c r="D188" s="32" t="s">
        <v>36</v>
      </c>
      <c r="E188" s="36" t="s">
        <v>202</v>
      </c>
      <c r="F188" s="34">
        <v>12000</v>
      </c>
      <c r="G188" s="34">
        <f>+F188*2.87%</f>
        <v>344.4</v>
      </c>
      <c r="H188" s="34">
        <v>0</v>
      </c>
      <c r="I188" s="34">
        <f>+F188*3.04%</f>
        <v>364.8</v>
      </c>
      <c r="J188" s="34">
        <v>25</v>
      </c>
      <c r="K188" s="34">
        <f>+F188-G188-H188-I188-J188</f>
        <v>11265.800000000001</v>
      </c>
    </row>
    <row r="189" spans="1:11" ht="40.5" x14ac:dyDescent="0.3">
      <c r="A189" s="32" t="s">
        <v>250</v>
      </c>
      <c r="B189" s="33" t="s">
        <v>219</v>
      </c>
      <c r="C189" s="35" t="s">
        <v>85</v>
      </c>
      <c r="D189" s="32" t="s">
        <v>36</v>
      </c>
      <c r="E189" s="36" t="s">
        <v>202</v>
      </c>
      <c r="F189" s="34">
        <v>12000</v>
      </c>
      <c r="G189" s="34">
        <f>+F189*2.87%</f>
        <v>344.4</v>
      </c>
      <c r="H189" s="34">
        <v>0</v>
      </c>
      <c r="I189" s="34">
        <f>+F189*3.04%</f>
        <v>364.8</v>
      </c>
      <c r="J189" s="34">
        <v>25</v>
      </c>
      <c r="K189" s="34">
        <f>+F189-G189-H189-I189-J189</f>
        <v>11265.800000000001</v>
      </c>
    </row>
    <row r="190" spans="1:11" ht="40.5" x14ac:dyDescent="0.3">
      <c r="A190" s="32" t="s">
        <v>284</v>
      </c>
      <c r="B190" s="33" t="s">
        <v>219</v>
      </c>
      <c r="C190" s="35" t="s">
        <v>85</v>
      </c>
      <c r="D190" s="32" t="s">
        <v>36</v>
      </c>
      <c r="E190" s="36" t="s">
        <v>202</v>
      </c>
      <c r="F190" s="34">
        <v>12000</v>
      </c>
      <c r="G190" s="34">
        <f>+F190*2.87%</f>
        <v>344.4</v>
      </c>
      <c r="H190" s="34">
        <v>0</v>
      </c>
      <c r="I190" s="34">
        <f>+F190*3.04%</f>
        <v>364.8</v>
      </c>
      <c r="J190" s="34">
        <v>25</v>
      </c>
      <c r="K190" s="34">
        <f>+F190-G190-H190-I190-J190</f>
        <v>11265.800000000001</v>
      </c>
    </row>
    <row r="191" spans="1:11" ht="40.5" x14ac:dyDescent="0.3">
      <c r="A191" s="32" t="s">
        <v>268</v>
      </c>
      <c r="B191" s="33" t="s">
        <v>219</v>
      </c>
      <c r="C191" s="35" t="s">
        <v>85</v>
      </c>
      <c r="D191" s="32" t="s">
        <v>36</v>
      </c>
      <c r="E191" s="36" t="s">
        <v>202</v>
      </c>
      <c r="F191" s="34">
        <v>13000</v>
      </c>
      <c r="G191" s="34">
        <f>+F191*2.87%</f>
        <v>373.1</v>
      </c>
      <c r="H191" s="34">
        <v>0</v>
      </c>
      <c r="I191" s="34">
        <f>+F191*3.04%</f>
        <v>395.2</v>
      </c>
      <c r="J191" s="34">
        <v>25</v>
      </c>
      <c r="K191" s="34">
        <f>+F191-G191-H191-I191-J191</f>
        <v>12206.699999999999</v>
      </c>
    </row>
    <row r="192" spans="1:11" ht="40.5" x14ac:dyDescent="0.3">
      <c r="A192" s="32" t="s">
        <v>270</v>
      </c>
      <c r="B192" s="33" t="s">
        <v>219</v>
      </c>
      <c r="C192" s="35" t="s">
        <v>85</v>
      </c>
      <c r="D192" s="32" t="s">
        <v>36</v>
      </c>
      <c r="E192" s="36" t="s">
        <v>202</v>
      </c>
      <c r="F192" s="34">
        <v>12000</v>
      </c>
      <c r="G192" s="34">
        <f>+F192*2.87%</f>
        <v>344.4</v>
      </c>
      <c r="H192" s="34">
        <v>0</v>
      </c>
      <c r="I192" s="34">
        <f>+F192*3.04%</f>
        <v>364.8</v>
      </c>
      <c r="J192" s="34">
        <v>25</v>
      </c>
      <c r="K192" s="34">
        <f>+F192-G192-H192-I192-J192</f>
        <v>11265.800000000001</v>
      </c>
    </row>
    <row r="193" spans="1:11" ht="40.5" x14ac:dyDescent="0.3">
      <c r="A193" s="32" t="s">
        <v>298</v>
      </c>
      <c r="B193" s="33" t="s">
        <v>219</v>
      </c>
      <c r="C193" s="35" t="s">
        <v>85</v>
      </c>
      <c r="D193" s="32" t="s">
        <v>36</v>
      </c>
      <c r="E193" s="36" t="s">
        <v>202</v>
      </c>
      <c r="F193" s="34">
        <v>12000</v>
      </c>
      <c r="G193" s="34">
        <f>+F193*2.87%</f>
        <v>344.4</v>
      </c>
      <c r="H193" s="34">
        <v>0</v>
      </c>
      <c r="I193" s="34">
        <f>+F193*3.04%</f>
        <v>364.8</v>
      </c>
      <c r="J193" s="34">
        <v>25</v>
      </c>
      <c r="K193" s="34">
        <f>+F193-G193-H193-I193-J193</f>
        <v>11265.800000000001</v>
      </c>
    </row>
    <row r="194" spans="1:11" ht="42" customHeight="1" x14ac:dyDescent="0.3">
      <c r="A194" s="32" t="s">
        <v>324</v>
      </c>
      <c r="B194" s="33" t="s">
        <v>219</v>
      </c>
      <c r="C194" s="32" t="s">
        <v>85</v>
      </c>
      <c r="D194" s="32" t="s">
        <v>36</v>
      </c>
      <c r="E194" s="36" t="s">
        <v>202</v>
      </c>
      <c r="F194" s="34">
        <v>12000</v>
      </c>
      <c r="G194" s="34">
        <f>+F194*2.87%</f>
        <v>344.4</v>
      </c>
      <c r="H194" s="34">
        <v>0</v>
      </c>
      <c r="I194" s="34">
        <f>+F194*3.04%</f>
        <v>364.8</v>
      </c>
      <c r="J194" s="34">
        <v>25</v>
      </c>
      <c r="K194" s="34">
        <f>+F194-G194-H194-I194-J194</f>
        <v>11265.800000000001</v>
      </c>
    </row>
    <row r="195" spans="1:11" ht="38.25" customHeight="1" x14ac:dyDescent="0.3">
      <c r="A195" s="32" t="s">
        <v>333</v>
      </c>
      <c r="B195" s="33" t="s">
        <v>219</v>
      </c>
      <c r="C195" s="32" t="s">
        <v>85</v>
      </c>
      <c r="D195" s="32" t="s">
        <v>36</v>
      </c>
      <c r="E195" s="36" t="s">
        <v>202</v>
      </c>
      <c r="F195" s="34">
        <v>12000</v>
      </c>
      <c r="G195" s="34">
        <f>+F195*2.87%</f>
        <v>344.4</v>
      </c>
      <c r="H195" s="34">
        <v>0</v>
      </c>
      <c r="I195" s="34">
        <f>+F195*3.04%</f>
        <v>364.8</v>
      </c>
      <c r="J195" s="34">
        <v>25</v>
      </c>
      <c r="K195" s="34">
        <f>+F195-G195-H195-I195-J195</f>
        <v>11265.800000000001</v>
      </c>
    </row>
    <row r="196" spans="1:11" ht="46.5" customHeight="1" x14ac:dyDescent="0.3">
      <c r="A196" s="32" t="s">
        <v>334</v>
      </c>
      <c r="B196" s="33" t="s">
        <v>219</v>
      </c>
      <c r="C196" s="32" t="s">
        <v>85</v>
      </c>
      <c r="D196" s="32" t="s">
        <v>36</v>
      </c>
      <c r="E196" s="36" t="s">
        <v>202</v>
      </c>
      <c r="F196" s="34">
        <v>12000</v>
      </c>
      <c r="G196" s="34">
        <f>+F196*2.87%</f>
        <v>344.4</v>
      </c>
      <c r="H196" s="34">
        <v>0</v>
      </c>
      <c r="I196" s="34">
        <f>+F196*3.04%</f>
        <v>364.8</v>
      </c>
      <c r="J196" s="34">
        <v>25</v>
      </c>
      <c r="K196" s="34">
        <f>+F196-G196-H196-I196-J196</f>
        <v>11265.800000000001</v>
      </c>
    </row>
    <row r="197" spans="1:11" ht="46.5" customHeight="1" x14ac:dyDescent="0.3">
      <c r="A197" s="32" t="s">
        <v>350</v>
      </c>
      <c r="B197" s="33" t="s">
        <v>219</v>
      </c>
      <c r="C197" s="32" t="s">
        <v>85</v>
      </c>
      <c r="D197" s="32" t="s">
        <v>36</v>
      </c>
      <c r="E197" s="36" t="s">
        <v>202</v>
      </c>
      <c r="F197" s="34">
        <v>11000</v>
      </c>
      <c r="G197" s="34">
        <f>+F197*2.87%</f>
        <v>315.7</v>
      </c>
      <c r="H197" s="34">
        <v>0</v>
      </c>
      <c r="I197" s="34">
        <f>+F197*3.04%</f>
        <v>334.4</v>
      </c>
      <c r="J197" s="34">
        <v>25</v>
      </c>
      <c r="K197" s="34">
        <f>+F197-G197-H197-I197-J197</f>
        <v>10324.9</v>
      </c>
    </row>
    <row r="198" spans="1:11" ht="41.25" customHeight="1" x14ac:dyDescent="0.3">
      <c r="A198" s="32" t="s">
        <v>335</v>
      </c>
      <c r="B198" s="33" t="s">
        <v>219</v>
      </c>
      <c r="C198" s="32" t="s">
        <v>85</v>
      </c>
      <c r="D198" s="32" t="s">
        <v>36</v>
      </c>
      <c r="E198" s="36" t="s">
        <v>202</v>
      </c>
      <c r="F198" s="34">
        <v>12000</v>
      </c>
      <c r="G198" s="34">
        <f>+F198*2.87%</f>
        <v>344.4</v>
      </c>
      <c r="H198" s="34">
        <v>0</v>
      </c>
      <c r="I198" s="34">
        <f>+F198*3.04%</f>
        <v>364.8</v>
      </c>
      <c r="J198" s="34">
        <v>25</v>
      </c>
      <c r="K198" s="34">
        <f>+F198-G198-H198-I198-J198</f>
        <v>11265.800000000001</v>
      </c>
    </row>
    <row r="199" spans="1:11" ht="40.5" x14ac:dyDescent="0.3">
      <c r="A199" s="32" t="s">
        <v>168</v>
      </c>
      <c r="B199" s="33" t="s">
        <v>219</v>
      </c>
      <c r="C199" s="32" t="s">
        <v>37</v>
      </c>
      <c r="D199" s="32" t="s">
        <v>36</v>
      </c>
      <c r="E199" s="36" t="s">
        <v>202</v>
      </c>
      <c r="F199" s="34">
        <v>12000</v>
      </c>
      <c r="G199" s="34">
        <f>+F199*2.87%</f>
        <v>344.4</v>
      </c>
      <c r="H199" s="34">
        <v>0</v>
      </c>
      <c r="I199" s="34">
        <f>+F199*3.04%</f>
        <v>364.8</v>
      </c>
      <c r="J199" s="34">
        <v>25</v>
      </c>
      <c r="K199" s="34">
        <f>+F199-G199-H199-I199-J199</f>
        <v>11265.800000000001</v>
      </c>
    </row>
    <row r="200" spans="1:11" ht="40.5" x14ac:dyDescent="0.3">
      <c r="A200" s="32" t="s">
        <v>91</v>
      </c>
      <c r="B200" s="33" t="s">
        <v>219</v>
      </c>
      <c r="C200" s="32" t="s">
        <v>37</v>
      </c>
      <c r="D200" s="32" t="s">
        <v>36</v>
      </c>
      <c r="E200" s="36" t="s">
        <v>202</v>
      </c>
      <c r="F200" s="34">
        <v>15000</v>
      </c>
      <c r="G200" s="34">
        <f>+F200*2.87%</f>
        <v>430.5</v>
      </c>
      <c r="H200" s="34">
        <v>0</v>
      </c>
      <c r="I200" s="34">
        <f>+F200*3.04%</f>
        <v>456</v>
      </c>
      <c r="J200" s="34">
        <v>25</v>
      </c>
      <c r="K200" s="34">
        <f>+F200-G200-H200-I200-J200</f>
        <v>14088.5</v>
      </c>
    </row>
    <row r="201" spans="1:11" ht="40.5" x14ac:dyDescent="0.3">
      <c r="A201" s="32" t="s">
        <v>170</v>
      </c>
      <c r="B201" s="33" t="s">
        <v>219</v>
      </c>
      <c r="C201" s="32" t="s">
        <v>37</v>
      </c>
      <c r="D201" s="32" t="s">
        <v>36</v>
      </c>
      <c r="E201" s="36" t="s">
        <v>202</v>
      </c>
      <c r="F201" s="34">
        <v>15000</v>
      </c>
      <c r="G201" s="34">
        <f>+F201*2.87%</f>
        <v>430.5</v>
      </c>
      <c r="H201" s="34">
        <v>0</v>
      </c>
      <c r="I201" s="34">
        <f>+F201*3.04%</f>
        <v>456</v>
      </c>
      <c r="J201" s="34">
        <v>25</v>
      </c>
      <c r="K201" s="34">
        <f>+F201-G201-H201-I201-J201</f>
        <v>14088.5</v>
      </c>
    </row>
    <row r="202" spans="1:11" ht="40.5" x14ac:dyDescent="0.3">
      <c r="A202" s="32" t="s">
        <v>165</v>
      </c>
      <c r="B202" s="33" t="s">
        <v>219</v>
      </c>
      <c r="C202" s="32" t="s">
        <v>37</v>
      </c>
      <c r="D202" s="32" t="s">
        <v>36</v>
      </c>
      <c r="E202" s="36" t="s">
        <v>202</v>
      </c>
      <c r="F202" s="34">
        <v>15000</v>
      </c>
      <c r="G202" s="34">
        <f>+F202*2.87%</f>
        <v>430.5</v>
      </c>
      <c r="H202" s="34">
        <v>0</v>
      </c>
      <c r="I202" s="34">
        <f>+F202*3.04%</f>
        <v>456</v>
      </c>
      <c r="J202" s="34">
        <v>25</v>
      </c>
      <c r="K202" s="34">
        <f>+F202-G202-H202-I202-J202</f>
        <v>14088.5</v>
      </c>
    </row>
    <row r="203" spans="1:11" ht="40.5" x14ac:dyDescent="0.3">
      <c r="A203" s="32" t="s">
        <v>183</v>
      </c>
      <c r="B203" s="33" t="s">
        <v>218</v>
      </c>
      <c r="C203" s="32" t="s">
        <v>37</v>
      </c>
      <c r="D203" s="32" t="s">
        <v>36</v>
      </c>
      <c r="E203" s="36" t="s">
        <v>202</v>
      </c>
      <c r="F203" s="34">
        <v>15000</v>
      </c>
      <c r="G203" s="34">
        <f>+F203*2.87%</f>
        <v>430.5</v>
      </c>
      <c r="H203" s="34">
        <v>0</v>
      </c>
      <c r="I203" s="34">
        <f>+F203*3.04%</f>
        <v>456</v>
      </c>
      <c r="J203" s="34">
        <v>25</v>
      </c>
      <c r="K203" s="34">
        <f>+F203-G203-H203-I203-J203</f>
        <v>14088.5</v>
      </c>
    </row>
    <row r="204" spans="1:11" ht="40.5" x14ac:dyDescent="0.3">
      <c r="A204" s="32" t="s">
        <v>119</v>
      </c>
      <c r="B204" s="33" t="s">
        <v>219</v>
      </c>
      <c r="C204" s="32" t="s">
        <v>37</v>
      </c>
      <c r="D204" s="32" t="s">
        <v>36</v>
      </c>
      <c r="E204" s="36" t="s">
        <v>202</v>
      </c>
      <c r="F204" s="34">
        <v>15000</v>
      </c>
      <c r="G204" s="34">
        <f>+F204*2.87%</f>
        <v>430.5</v>
      </c>
      <c r="H204" s="34">
        <v>0</v>
      </c>
      <c r="I204" s="34">
        <f>+F204*3.04%</f>
        <v>456</v>
      </c>
      <c r="J204" s="34">
        <v>25</v>
      </c>
      <c r="K204" s="34">
        <f>+F204-G204-H204-I204-J204</f>
        <v>14088.5</v>
      </c>
    </row>
    <row r="205" spans="1:11" ht="40.5" x14ac:dyDescent="0.3">
      <c r="A205" s="32" t="s">
        <v>271</v>
      </c>
      <c r="B205" s="33" t="s">
        <v>218</v>
      </c>
      <c r="C205" s="35" t="s">
        <v>37</v>
      </c>
      <c r="D205" s="32" t="s">
        <v>36</v>
      </c>
      <c r="E205" s="36" t="s">
        <v>202</v>
      </c>
      <c r="F205" s="34">
        <v>14000</v>
      </c>
      <c r="G205" s="34">
        <f>+F205*2.87%</f>
        <v>401.8</v>
      </c>
      <c r="H205" s="34">
        <v>0</v>
      </c>
      <c r="I205" s="34">
        <f>+F205*3.04%</f>
        <v>425.6</v>
      </c>
      <c r="J205" s="34">
        <v>25</v>
      </c>
      <c r="K205" s="34">
        <f>+F205-G205-H205-I205-J205</f>
        <v>13147.6</v>
      </c>
    </row>
    <row r="206" spans="1:11" ht="40.5" x14ac:dyDescent="0.3">
      <c r="A206" s="32" t="s">
        <v>167</v>
      </c>
      <c r="B206" s="33" t="s">
        <v>219</v>
      </c>
      <c r="C206" s="32" t="s">
        <v>264</v>
      </c>
      <c r="D206" s="32" t="s">
        <v>36</v>
      </c>
      <c r="E206" s="36" t="s">
        <v>202</v>
      </c>
      <c r="F206" s="34">
        <v>13000</v>
      </c>
      <c r="G206" s="34">
        <f>+F206*2.87%</f>
        <v>373.1</v>
      </c>
      <c r="H206" s="34">
        <v>0</v>
      </c>
      <c r="I206" s="34">
        <f>+F206*3.04%</f>
        <v>395.2</v>
      </c>
      <c r="J206" s="34">
        <v>25</v>
      </c>
      <c r="K206" s="34">
        <f>+F206-G206-H206-I206-J206</f>
        <v>12206.699999999999</v>
      </c>
    </row>
    <row r="207" spans="1:11" ht="40.5" x14ac:dyDescent="0.3">
      <c r="A207" s="32" t="s">
        <v>163</v>
      </c>
      <c r="B207" s="33" t="s">
        <v>219</v>
      </c>
      <c r="C207" s="32" t="s">
        <v>264</v>
      </c>
      <c r="D207" s="32" t="s">
        <v>36</v>
      </c>
      <c r="E207" s="36" t="s">
        <v>202</v>
      </c>
      <c r="F207" s="34">
        <v>13000</v>
      </c>
      <c r="G207" s="34">
        <f>+F207*2.87%</f>
        <v>373.1</v>
      </c>
      <c r="H207" s="34">
        <v>0</v>
      </c>
      <c r="I207" s="34">
        <f>+F207*3.04%</f>
        <v>395.2</v>
      </c>
      <c r="J207" s="34">
        <v>25</v>
      </c>
      <c r="K207" s="34">
        <f>+F207-G207-H207-I207-J207</f>
        <v>12206.699999999999</v>
      </c>
    </row>
    <row r="208" spans="1:11" ht="40.5" x14ac:dyDescent="0.3">
      <c r="A208" s="32" t="s">
        <v>88</v>
      </c>
      <c r="B208" s="33" t="s">
        <v>219</v>
      </c>
      <c r="C208" s="32" t="s">
        <v>264</v>
      </c>
      <c r="D208" s="32" t="s">
        <v>36</v>
      </c>
      <c r="E208" s="36" t="s">
        <v>202</v>
      </c>
      <c r="F208" s="34">
        <v>13000</v>
      </c>
      <c r="G208" s="34">
        <f>+F208*2.87%</f>
        <v>373.1</v>
      </c>
      <c r="H208" s="34">
        <v>0</v>
      </c>
      <c r="I208" s="34">
        <f>+F208*3.04%</f>
        <v>395.2</v>
      </c>
      <c r="J208" s="34">
        <v>25</v>
      </c>
      <c r="K208" s="34">
        <f>+F208-G208-H208-I208-J208</f>
        <v>12206.699999999999</v>
      </c>
    </row>
    <row r="209" spans="1:11" ht="40.5" x14ac:dyDescent="0.3">
      <c r="A209" s="32" t="s">
        <v>141</v>
      </c>
      <c r="B209" s="33" t="s">
        <v>219</v>
      </c>
      <c r="C209" s="32" t="s">
        <v>264</v>
      </c>
      <c r="D209" s="32" t="s">
        <v>36</v>
      </c>
      <c r="E209" s="36" t="s">
        <v>202</v>
      </c>
      <c r="F209" s="34">
        <v>13000</v>
      </c>
      <c r="G209" s="34">
        <f>+F209*2.87%</f>
        <v>373.1</v>
      </c>
      <c r="H209" s="34">
        <v>0</v>
      </c>
      <c r="I209" s="34">
        <f>+F209*3.04%</f>
        <v>395.2</v>
      </c>
      <c r="J209" s="34">
        <v>25</v>
      </c>
      <c r="K209" s="34">
        <f>+F209-G209-H209-I209-J209</f>
        <v>12206.699999999999</v>
      </c>
    </row>
    <row r="210" spans="1:11" ht="40.5" x14ac:dyDescent="0.3">
      <c r="A210" s="32" t="s">
        <v>254</v>
      </c>
      <c r="B210" s="33" t="s">
        <v>219</v>
      </c>
      <c r="C210" s="35" t="s">
        <v>264</v>
      </c>
      <c r="D210" s="32" t="s">
        <v>36</v>
      </c>
      <c r="E210" s="36" t="s">
        <v>202</v>
      </c>
      <c r="F210" s="34">
        <v>12000</v>
      </c>
      <c r="G210" s="34">
        <f>+F210*2.87%</f>
        <v>344.4</v>
      </c>
      <c r="H210" s="34">
        <v>0</v>
      </c>
      <c r="I210" s="34">
        <f>+F210*3.04%</f>
        <v>364.8</v>
      </c>
      <c r="J210" s="34">
        <v>25</v>
      </c>
      <c r="K210" s="34">
        <f>+F210-G210-H210-I210-J210</f>
        <v>11265.800000000001</v>
      </c>
    </row>
    <row r="211" spans="1:11" ht="40.5" x14ac:dyDescent="0.3">
      <c r="A211" s="32" t="s">
        <v>319</v>
      </c>
      <c r="B211" s="33" t="s">
        <v>219</v>
      </c>
      <c r="C211" s="32" t="s">
        <v>264</v>
      </c>
      <c r="D211" s="32" t="s">
        <v>36</v>
      </c>
      <c r="E211" s="36" t="s">
        <v>202</v>
      </c>
      <c r="F211" s="34">
        <v>13000</v>
      </c>
      <c r="G211" s="34">
        <f>+F211*2.87%</f>
        <v>373.1</v>
      </c>
      <c r="H211" s="34">
        <v>0</v>
      </c>
      <c r="I211" s="34">
        <f>+F211*3.04%</f>
        <v>395.2</v>
      </c>
      <c r="J211" s="34">
        <v>25</v>
      </c>
      <c r="K211" s="34">
        <f>+F211-G211-H211-I211-J211</f>
        <v>12206.699999999999</v>
      </c>
    </row>
    <row r="212" spans="1:11" ht="40.5" x14ac:dyDescent="0.3">
      <c r="A212" s="32" t="s">
        <v>192</v>
      </c>
      <c r="B212" s="33" t="s">
        <v>219</v>
      </c>
      <c r="C212" s="32" t="s">
        <v>89</v>
      </c>
      <c r="D212" s="32" t="s">
        <v>36</v>
      </c>
      <c r="E212" s="36" t="s">
        <v>202</v>
      </c>
      <c r="F212" s="34">
        <v>20000</v>
      </c>
      <c r="G212" s="34">
        <f>+F212*2.87%</f>
        <v>574</v>
      </c>
      <c r="H212" s="34">
        <v>0</v>
      </c>
      <c r="I212" s="34">
        <f>+F212*3.04%</f>
        <v>608</v>
      </c>
      <c r="J212" s="34">
        <v>25</v>
      </c>
      <c r="K212" s="34">
        <f>+F212-G212-H212-I212-J212</f>
        <v>18793</v>
      </c>
    </row>
    <row r="213" spans="1:11" ht="40.5" x14ac:dyDescent="0.3">
      <c r="A213" s="32" t="s">
        <v>150</v>
      </c>
      <c r="B213" s="33" t="s">
        <v>219</v>
      </c>
      <c r="C213" s="35" t="s">
        <v>114</v>
      </c>
      <c r="D213" s="32" t="s">
        <v>113</v>
      </c>
      <c r="E213" s="36" t="s">
        <v>204</v>
      </c>
      <c r="F213" s="34">
        <v>51000</v>
      </c>
      <c r="G213" s="34">
        <f>+F213*2.87%</f>
        <v>1463.7</v>
      </c>
      <c r="H213" s="34">
        <v>1792.62</v>
      </c>
      <c r="I213" s="34">
        <f>+F213*3.04%</f>
        <v>1550.4</v>
      </c>
      <c r="J213" s="34">
        <v>25</v>
      </c>
      <c r="K213" s="34">
        <f>+F213-G213-H213-I213-J213</f>
        <v>46168.28</v>
      </c>
    </row>
    <row r="214" spans="1:11" ht="81" x14ac:dyDescent="0.3">
      <c r="A214" s="32" t="s">
        <v>174</v>
      </c>
      <c r="B214" s="33" t="s">
        <v>219</v>
      </c>
      <c r="C214" s="35" t="s">
        <v>205</v>
      </c>
      <c r="D214" s="32" t="s">
        <v>113</v>
      </c>
      <c r="E214" s="36" t="s">
        <v>204</v>
      </c>
      <c r="F214" s="34">
        <v>51000</v>
      </c>
      <c r="G214" s="34">
        <f>+F214*2.87%</f>
        <v>1463.7</v>
      </c>
      <c r="H214" s="34">
        <v>1995.14</v>
      </c>
      <c r="I214" s="34">
        <f>+F214*3.04%</f>
        <v>1550.4</v>
      </c>
      <c r="J214" s="34">
        <v>25</v>
      </c>
      <c r="K214" s="34">
        <f>+F214-G214-H214-I214-J214</f>
        <v>45965.760000000002</v>
      </c>
    </row>
    <row r="215" spans="1:11" ht="60.75" x14ac:dyDescent="0.3">
      <c r="A215" s="32" t="s">
        <v>108</v>
      </c>
      <c r="B215" s="33" t="s">
        <v>218</v>
      </c>
      <c r="C215" s="35" t="s">
        <v>224</v>
      </c>
      <c r="D215" s="32" t="s">
        <v>113</v>
      </c>
      <c r="E215" s="36" t="s">
        <v>201</v>
      </c>
      <c r="F215" s="34">
        <v>28150</v>
      </c>
      <c r="G215" s="34">
        <f>+F215*2.87%</f>
        <v>807.90499999999997</v>
      </c>
      <c r="H215" s="34">
        <v>0</v>
      </c>
      <c r="I215" s="34">
        <f>+F215*3.04%</f>
        <v>855.76</v>
      </c>
      <c r="J215" s="34">
        <v>25</v>
      </c>
      <c r="K215" s="34">
        <f>+F215-G215-H215-I215-J215</f>
        <v>26461.335000000003</v>
      </c>
    </row>
    <row r="216" spans="1:11" ht="40.5" x14ac:dyDescent="0.3">
      <c r="A216" s="32" t="s">
        <v>162</v>
      </c>
      <c r="B216" s="33" t="s">
        <v>219</v>
      </c>
      <c r="C216" s="32" t="s">
        <v>71</v>
      </c>
      <c r="D216" s="32" t="s">
        <v>67</v>
      </c>
      <c r="E216" s="36" t="s">
        <v>202</v>
      </c>
      <c r="F216" s="34">
        <v>12000</v>
      </c>
      <c r="G216" s="34">
        <f>+F216*2.87%</f>
        <v>344.4</v>
      </c>
      <c r="H216" s="34">
        <v>0</v>
      </c>
      <c r="I216" s="34">
        <f>+F216*3.04%</f>
        <v>364.8</v>
      </c>
      <c r="J216" s="34">
        <v>25</v>
      </c>
      <c r="K216" s="34">
        <f>+F216-G216-H216-I216-J216</f>
        <v>11265.800000000001</v>
      </c>
    </row>
    <row r="217" spans="1:11" ht="40.5" x14ac:dyDescent="0.3">
      <c r="A217" s="32" t="s">
        <v>244</v>
      </c>
      <c r="B217" s="33" t="s">
        <v>218</v>
      </c>
      <c r="C217" s="32" t="s">
        <v>312</v>
      </c>
      <c r="D217" s="32" t="s">
        <v>313</v>
      </c>
      <c r="E217" s="36" t="s">
        <v>204</v>
      </c>
      <c r="F217" s="34">
        <v>31500</v>
      </c>
      <c r="G217" s="34">
        <f>+F217*2.87%</f>
        <v>904.05</v>
      </c>
      <c r="H217" s="34">
        <v>0</v>
      </c>
      <c r="I217" s="34">
        <f>+F217*3.04%</f>
        <v>957.6</v>
      </c>
      <c r="J217" s="34">
        <v>25</v>
      </c>
      <c r="K217" s="34">
        <f>+F217-G217-H217-I217-J217</f>
        <v>29613.350000000002</v>
      </c>
    </row>
    <row r="218" spans="1:11" ht="21.95" customHeight="1" x14ac:dyDescent="0.3">
      <c r="A218" s="71" t="s">
        <v>225</v>
      </c>
      <c r="B218" s="71"/>
      <c r="C218" s="71"/>
      <c r="D218" s="71"/>
      <c r="E218" s="71"/>
      <c r="F218" s="37">
        <f>SUM(F149:F217)</f>
        <v>1446900</v>
      </c>
      <c r="G218" s="37">
        <f t="shared" si="4"/>
        <v>41526.03</v>
      </c>
      <c r="H218" s="37">
        <f>SUM(H149:H166)</f>
        <v>27630.720000000001</v>
      </c>
      <c r="I218" s="37">
        <f t="shared" si="5"/>
        <v>43985.760000000002</v>
      </c>
      <c r="J218" s="37">
        <f>SUM(J149:J166)</f>
        <v>450</v>
      </c>
      <c r="K218" s="37">
        <f>SUM(K149:K166)</f>
        <v>558194.06999999995</v>
      </c>
    </row>
    <row r="219" spans="1:11" ht="21.95" customHeight="1" x14ac:dyDescent="0.3">
      <c r="A219" s="70" t="s">
        <v>226</v>
      </c>
      <c r="B219" s="70"/>
      <c r="C219" s="70"/>
      <c r="D219" s="70"/>
      <c r="E219" s="70"/>
      <c r="F219" s="70"/>
      <c r="G219" s="70"/>
      <c r="H219" s="70"/>
      <c r="I219" s="70"/>
      <c r="J219" s="70"/>
      <c r="K219" s="70"/>
    </row>
    <row r="220" spans="1:11" ht="40.5" x14ac:dyDescent="0.3">
      <c r="A220" s="32" t="s">
        <v>16</v>
      </c>
      <c r="B220" s="33" t="s">
        <v>218</v>
      </c>
      <c r="C220" s="32" t="s">
        <v>18</v>
      </c>
      <c r="D220" s="32" t="s">
        <v>17</v>
      </c>
      <c r="E220" s="36" t="s">
        <v>204</v>
      </c>
      <c r="F220" s="34">
        <v>75000</v>
      </c>
      <c r="G220" s="34">
        <f>+F220*2.87%</f>
        <v>2152.5</v>
      </c>
      <c r="H220" s="34">
        <v>6309.38</v>
      </c>
      <c r="I220" s="34">
        <f>+F220*3.04%</f>
        <v>2280</v>
      </c>
      <c r="J220" s="34">
        <v>25</v>
      </c>
      <c r="K220" s="34">
        <f>+F220-G220-H220-I220-J220</f>
        <v>64233.119999999995</v>
      </c>
    </row>
    <row r="221" spans="1:11" ht="40.5" x14ac:dyDescent="0.3">
      <c r="A221" s="32" t="s">
        <v>19</v>
      </c>
      <c r="B221" s="33" t="s">
        <v>219</v>
      </c>
      <c r="C221" s="32" t="s">
        <v>210</v>
      </c>
      <c r="D221" s="32" t="s">
        <v>9</v>
      </c>
      <c r="E221" s="36" t="s">
        <v>202</v>
      </c>
      <c r="F221" s="34">
        <v>20900</v>
      </c>
      <c r="G221" s="34">
        <f>+F221*2.87%</f>
        <v>599.83000000000004</v>
      </c>
      <c r="H221" s="34">
        <v>0</v>
      </c>
      <c r="I221" s="34">
        <f>+F221*3.04%</f>
        <v>635.36</v>
      </c>
      <c r="J221" s="34">
        <v>25</v>
      </c>
      <c r="K221" s="34">
        <f>+F221-G221-H221-I221-J221</f>
        <v>19639.809999999998</v>
      </c>
    </row>
    <row r="222" spans="1:11" ht="40.5" x14ac:dyDescent="0.3">
      <c r="A222" s="32" t="s">
        <v>158</v>
      </c>
      <c r="B222" s="33" t="s">
        <v>218</v>
      </c>
      <c r="C222" s="32" t="s">
        <v>20</v>
      </c>
      <c r="D222" s="32" t="s">
        <v>9</v>
      </c>
      <c r="E222" s="36" t="s">
        <v>202</v>
      </c>
      <c r="F222" s="34">
        <v>20900</v>
      </c>
      <c r="G222" s="34">
        <f>+F222*2.87%</f>
        <v>599.83000000000004</v>
      </c>
      <c r="H222" s="34">
        <v>0</v>
      </c>
      <c r="I222" s="34">
        <f>+F222*3.04%</f>
        <v>635.36</v>
      </c>
      <c r="J222" s="34">
        <v>25</v>
      </c>
      <c r="K222" s="34">
        <f>+F222-G222-H222-I222-J222</f>
        <v>19639.809999999998</v>
      </c>
    </row>
    <row r="223" spans="1:11" ht="40.5" x14ac:dyDescent="0.3">
      <c r="A223" s="32" t="s">
        <v>263</v>
      </c>
      <c r="B223" s="33" t="s">
        <v>218</v>
      </c>
      <c r="C223" s="32" t="s">
        <v>11</v>
      </c>
      <c r="D223" s="32" t="s">
        <v>9</v>
      </c>
      <c r="E223" s="36" t="s">
        <v>202</v>
      </c>
      <c r="F223" s="34">
        <v>24150</v>
      </c>
      <c r="G223" s="34">
        <f>+F223*2.87%</f>
        <v>693.10500000000002</v>
      </c>
      <c r="H223" s="34">
        <v>0</v>
      </c>
      <c r="I223" s="34">
        <f>+F223*3.04%</f>
        <v>734.16</v>
      </c>
      <c r="J223" s="34">
        <v>25</v>
      </c>
      <c r="K223" s="34">
        <f>+F223-G223-H223-I223-J223</f>
        <v>22697.735000000001</v>
      </c>
    </row>
    <row r="224" spans="1:11" ht="40.5" x14ac:dyDescent="0.3">
      <c r="A224" s="32" t="s">
        <v>206</v>
      </c>
      <c r="B224" s="33" t="s">
        <v>218</v>
      </c>
      <c r="C224" s="32" t="s">
        <v>13</v>
      </c>
      <c r="D224" s="32" t="s">
        <v>9</v>
      </c>
      <c r="E224" s="36" t="s">
        <v>204</v>
      </c>
      <c r="F224" s="34">
        <v>24150</v>
      </c>
      <c r="G224" s="34">
        <f>+F224*2.87%</f>
        <v>693.10500000000002</v>
      </c>
      <c r="H224" s="34">
        <v>0</v>
      </c>
      <c r="I224" s="34">
        <f>+F224*3.04%</f>
        <v>734.16</v>
      </c>
      <c r="J224" s="34">
        <v>25</v>
      </c>
      <c r="K224" s="34">
        <f>+F224-G224-H224-I224-J224</f>
        <v>22697.735000000001</v>
      </c>
    </row>
    <row r="225" spans="1:11" ht="40.5" x14ac:dyDescent="0.3">
      <c r="A225" s="32" t="s">
        <v>12</v>
      </c>
      <c r="B225" s="33" t="s">
        <v>218</v>
      </c>
      <c r="C225" s="32" t="s">
        <v>13</v>
      </c>
      <c r="D225" s="32" t="s">
        <v>9</v>
      </c>
      <c r="E225" s="36" t="s">
        <v>202</v>
      </c>
      <c r="F225" s="34">
        <v>20900</v>
      </c>
      <c r="G225" s="34">
        <f>+F225*2.87%</f>
        <v>599.83000000000004</v>
      </c>
      <c r="H225" s="34">
        <v>0</v>
      </c>
      <c r="I225" s="34">
        <f>+F225*3.04%</f>
        <v>635.36</v>
      </c>
      <c r="J225" s="34">
        <v>25</v>
      </c>
      <c r="K225" s="34">
        <f>+F225-G225-H225-I225-J225</f>
        <v>19639.809999999998</v>
      </c>
    </row>
    <row r="226" spans="1:11" ht="40.5" x14ac:dyDescent="0.3">
      <c r="A226" s="32" t="s">
        <v>151</v>
      </c>
      <c r="B226" s="33" t="s">
        <v>218</v>
      </c>
      <c r="C226" s="32" t="s">
        <v>13</v>
      </c>
      <c r="D226" s="32" t="s">
        <v>9</v>
      </c>
      <c r="E226" s="36" t="s">
        <v>202</v>
      </c>
      <c r="F226" s="34">
        <v>20900</v>
      </c>
      <c r="G226" s="34">
        <f>+F226*2.87%</f>
        <v>599.83000000000004</v>
      </c>
      <c r="H226" s="34">
        <v>0</v>
      </c>
      <c r="I226" s="34">
        <f>+F226*3.04%</f>
        <v>635.36</v>
      </c>
      <c r="J226" s="34">
        <v>25</v>
      </c>
      <c r="K226" s="34">
        <f>+F226-G226-H226-I226-J226</f>
        <v>19639.809999999998</v>
      </c>
    </row>
    <row r="227" spans="1:11" ht="40.5" x14ac:dyDescent="0.3">
      <c r="A227" s="32" t="s">
        <v>152</v>
      </c>
      <c r="B227" s="33" t="s">
        <v>218</v>
      </c>
      <c r="C227" s="32" t="s">
        <v>13</v>
      </c>
      <c r="D227" s="32" t="s">
        <v>9</v>
      </c>
      <c r="E227" s="36" t="s">
        <v>202</v>
      </c>
      <c r="F227" s="34">
        <v>20900</v>
      </c>
      <c r="G227" s="34">
        <f>+F227*2.87%</f>
        <v>599.83000000000004</v>
      </c>
      <c r="H227" s="34">
        <v>0</v>
      </c>
      <c r="I227" s="34">
        <f>+F227*3.04%</f>
        <v>635.36</v>
      </c>
      <c r="J227" s="34">
        <v>25</v>
      </c>
      <c r="K227" s="34">
        <f>+F227-G227-H227-I227-J227</f>
        <v>19639.809999999998</v>
      </c>
    </row>
    <row r="228" spans="1:11" ht="40.5" x14ac:dyDescent="0.3">
      <c r="A228" s="32" t="s">
        <v>198</v>
      </c>
      <c r="B228" s="33" t="s">
        <v>218</v>
      </c>
      <c r="C228" s="32" t="s">
        <v>13</v>
      </c>
      <c r="D228" s="32" t="s">
        <v>9</v>
      </c>
      <c r="E228" s="36" t="s">
        <v>202</v>
      </c>
      <c r="F228" s="34">
        <v>20900</v>
      </c>
      <c r="G228" s="34">
        <f>+F228*2.87%</f>
        <v>599.83000000000004</v>
      </c>
      <c r="H228" s="34">
        <v>0</v>
      </c>
      <c r="I228" s="34">
        <f>+F228*3.04%</f>
        <v>635.36</v>
      </c>
      <c r="J228" s="34">
        <v>25</v>
      </c>
      <c r="K228" s="34">
        <f>+F228-G228-H228-I228-J228</f>
        <v>19639.809999999998</v>
      </c>
    </row>
    <row r="229" spans="1:11" ht="40.5" x14ac:dyDescent="0.3">
      <c r="A229" s="32" t="s">
        <v>175</v>
      </c>
      <c r="B229" s="33" t="s">
        <v>218</v>
      </c>
      <c r="C229" s="32" t="s">
        <v>10</v>
      </c>
      <c r="D229" s="32" t="s">
        <v>9</v>
      </c>
      <c r="E229" s="36" t="s">
        <v>202</v>
      </c>
      <c r="F229" s="34">
        <v>20900</v>
      </c>
      <c r="G229" s="34">
        <f>+F229*2.87%</f>
        <v>599.83000000000004</v>
      </c>
      <c r="H229" s="34">
        <v>0</v>
      </c>
      <c r="I229" s="34">
        <f>+F229*3.04%</f>
        <v>635.36</v>
      </c>
      <c r="J229" s="34">
        <v>25</v>
      </c>
      <c r="K229" s="34">
        <f>+F229-G229-H229-I229-J229</f>
        <v>19639.809999999998</v>
      </c>
    </row>
    <row r="230" spans="1:11" ht="40.5" x14ac:dyDescent="0.3">
      <c r="A230" s="32" t="s">
        <v>290</v>
      </c>
      <c r="B230" s="33" t="s">
        <v>219</v>
      </c>
      <c r="C230" s="32" t="s">
        <v>10</v>
      </c>
      <c r="D230" s="32" t="s">
        <v>9</v>
      </c>
      <c r="E230" s="36" t="s">
        <v>202</v>
      </c>
      <c r="F230" s="34">
        <v>20900</v>
      </c>
      <c r="G230" s="34">
        <f>+F230*2.87%</f>
        <v>599.83000000000004</v>
      </c>
      <c r="H230" s="34">
        <v>0</v>
      </c>
      <c r="I230" s="34">
        <f>+F230*3.04%</f>
        <v>635.36</v>
      </c>
      <c r="J230" s="34">
        <v>25</v>
      </c>
      <c r="K230" s="34">
        <f>+F230-G230-H230-I230-J230</f>
        <v>19639.809999999998</v>
      </c>
    </row>
    <row r="231" spans="1:11" ht="40.5" x14ac:dyDescent="0.3">
      <c r="A231" s="32" t="s">
        <v>341</v>
      </c>
      <c r="B231" s="33" t="s">
        <v>219</v>
      </c>
      <c r="C231" s="32" t="s">
        <v>342</v>
      </c>
      <c r="D231" s="32" t="s">
        <v>9</v>
      </c>
      <c r="E231" s="36" t="s">
        <v>202</v>
      </c>
      <c r="F231" s="34">
        <v>24150</v>
      </c>
      <c r="G231" s="34">
        <f>+F231*2.87%</f>
        <v>693.10500000000002</v>
      </c>
      <c r="H231" s="34">
        <v>0</v>
      </c>
      <c r="I231" s="34">
        <f>+F231*3.04%</f>
        <v>734.16</v>
      </c>
      <c r="J231" s="34">
        <v>25</v>
      </c>
      <c r="K231" s="34">
        <f>+F231-G231-H231-I231-J231</f>
        <v>22697.735000000001</v>
      </c>
    </row>
    <row r="232" spans="1:11" ht="40.5" x14ac:dyDescent="0.3">
      <c r="A232" s="32" t="s">
        <v>343</v>
      </c>
      <c r="B232" s="33" t="s">
        <v>219</v>
      </c>
      <c r="C232" s="32" t="s">
        <v>342</v>
      </c>
      <c r="D232" s="32" t="s">
        <v>9</v>
      </c>
      <c r="E232" s="36" t="s">
        <v>202</v>
      </c>
      <c r="F232" s="34">
        <v>24150</v>
      </c>
      <c r="G232" s="34">
        <f>+F232*2.87%</f>
        <v>693.10500000000002</v>
      </c>
      <c r="H232" s="34">
        <v>0</v>
      </c>
      <c r="I232" s="34">
        <f>+F232*3.04%</f>
        <v>734.16</v>
      </c>
      <c r="J232" s="34">
        <v>25</v>
      </c>
      <c r="K232" s="34">
        <f>+F232-G232-H232-I232-J232</f>
        <v>22697.735000000001</v>
      </c>
    </row>
    <row r="233" spans="1:11" ht="40.5" x14ac:dyDescent="0.3">
      <c r="A233" s="32" t="s">
        <v>351</v>
      </c>
      <c r="B233" s="33" t="s">
        <v>219</v>
      </c>
      <c r="C233" s="32" t="s">
        <v>342</v>
      </c>
      <c r="D233" s="32" t="s">
        <v>9</v>
      </c>
      <c r="E233" s="36" t="s">
        <v>202</v>
      </c>
      <c r="F233" s="34">
        <v>24150</v>
      </c>
      <c r="G233" s="34">
        <f>+F233*2.87%</f>
        <v>693.10500000000002</v>
      </c>
      <c r="H233" s="34">
        <v>0</v>
      </c>
      <c r="I233" s="34">
        <f>+F233*3.04%</f>
        <v>734.16</v>
      </c>
      <c r="J233" s="34">
        <v>25</v>
      </c>
      <c r="K233" s="34">
        <f>+F233-G233-H233-I233-J233</f>
        <v>22697.735000000001</v>
      </c>
    </row>
    <row r="234" spans="1:11" ht="40.5" x14ac:dyDescent="0.3">
      <c r="A234" s="32" t="s">
        <v>153</v>
      </c>
      <c r="B234" s="33" t="s">
        <v>218</v>
      </c>
      <c r="C234" s="32" t="s">
        <v>15</v>
      </c>
      <c r="D234" s="32" t="s">
        <v>14</v>
      </c>
      <c r="E234" s="36" t="s">
        <v>204</v>
      </c>
      <c r="F234" s="34">
        <v>31500</v>
      </c>
      <c r="G234" s="34">
        <f>+F234*2.87%</f>
        <v>904.05</v>
      </c>
      <c r="H234" s="34">
        <v>0</v>
      </c>
      <c r="I234" s="34">
        <f>+F234*3.04%</f>
        <v>957.6</v>
      </c>
      <c r="J234" s="34">
        <v>25</v>
      </c>
      <c r="K234" s="34">
        <f>+F234-G234-H234-I234-J234</f>
        <v>29613.350000000002</v>
      </c>
    </row>
    <row r="235" spans="1:11" ht="40.5" x14ac:dyDescent="0.3">
      <c r="A235" s="32" t="s">
        <v>154</v>
      </c>
      <c r="B235" s="33" t="s">
        <v>218</v>
      </c>
      <c r="C235" s="32" t="s">
        <v>15</v>
      </c>
      <c r="D235" s="32" t="s">
        <v>14</v>
      </c>
      <c r="E235" s="36" t="s">
        <v>204</v>
      </c>
      <c r="F235" s="34">
        <v>31500</v>
      </c>
      <c r="G235" s="34">
        <f>+F235*2.87%</f>
        <v>904.05</v>
      </c>
      <c r="H235" s="34">
        <v>0</v>
      </c>
      <c r="I235" s="34">
        <f>+F235*3.04%</f>
        <v>957.6</v>
      </c>
      <c r="J235" s="34">
        <v>25</v>
      </c>
      <c r="K235" s="34">
        <f>+F235-G235-H235-I235-J235</f>
        <v>29613.350000000002</v>
      </c>
    </row>
    <row r="236" spans="1:11" ht="40.5" x14ac:dyDescent="0.3">
      <c r="A236" s="32" t="s">
        <v>155</v>
      </c>
      <c r="B236" s="33" t="s">
        <v>218</v>
      </c>
      <c r="C236" s="32" t="s">
        <v>15</v>
      </c>
      <c r="D236" s="32" t="s">
        <v>14</v>
      </c>
      <c r="E236" s="36" t="s">
        <v>204</v>
      </c>
      <c r="F236" s="34">
        <v>31500</v>
      </c>
      <c r="G236" s="34">
        <f>+F236*2.87%</f>
        <v>904.05</v>
      </c>
      <c r="H236" s="34">
        <v>0</v>
      </c>
      <c r="I236" s="34">
        <f>+F236*3.04%</f>
        <v>957.6</v>
      </c>
      <c r="J236" s="34">
        <v>25</v>
      </c>
      <c r="K236" s="34">
        <f>+F236-G236-H236-I236-J236</f>
        <v>29613.350000000002</v>
      </c>
    </row>
    <row r="237" spans="1:11" ht="40.5" x14ac:dyDescent="0.3">
      <c r="A237" s="32" t="s">
        <v>156</v>
      </c>
      <c r="B237" s="33" t="s">
        <v>218</v>
      </c>
      <c r="C237" s="32" t="s">
        <v>21</v>
      </c>
      <c r="D237" s="32" t="s">
        <v>14</v>
      </c>
      <c r="E237" s="36" t="s">
        <v>201</v>
      </c>
      <c r="F237" s="34">
        <v>24150</v>
      </c>
      <c r="G237" s="34">
        <f>+F237*2.87%</f>
        <v>693.10500000000002</v>
      </c>
      <c r="H237" s="34">
        <v>0</v>
      </c>
      <c r="I237" s="34">
        <f>+F237*3.04%</f>
        <v>734.16</v>
      </c>
      <c r="J237" s="34">
        <v>25</v>
      </c>
      <c r="K237" s="34">
        <f>+F237-G237-H237-I237-J237</f>
        <v>22697.735000000001</v>
      </c>
    </row>
    <row r="238" spans="1:11" ht="40.5" x14ac:dyDescent="0.3">
      <c r="A238" s="32" t="s">
        <v>157</v>
      </c>
      <c r="B238" s="33" t="s">
        <v>219</v>
      </c>
      <c r="C238" s="32" t="s">
        <v>22</v>
      </c>
      <c r="D238" s="32" t="s">
        <v>14</v>
      </c>
      <c r="E238" s="36" t="s">
        <v>204</v>
      </c>
      <c r="F238" s="34">
        <v>51000</v>
      </c>
      <c r="G238" s="34">
        <f>+F238*2.87%</f>
        <v>1463.7</v>
      </c>
      <c r="H238" s="34">
        <v>1995.14</v>
      </c>
      <c r="I238" s="34">
        <f>+F238*3.04%</f>
        <v>1550.4</v>
      </c>
      <c r="J238" s="34">
        <v>25</v>
      </c>
      <c r="K238" s="34">
        <f>+F238-G238-H238-I238-J238</f>
        <v>45965.760000000002</v>
      </c>
    </row>
    <row r="239" spans="1:11" ht="40.5" x14ac:dyDescent="0.3">
      <c r="A239" s="32" t="s">
        <v>182</v>
      </c>
      <c r="B239" s="33" t="s">
        <v>218</v>
      </c>
      <c r="C239" s="32" t="s">
        <v>314</v>
      </c>
      <c r="D239" s="32" t="s">
        <v>14</v>
      </c>
      <c r="E239" s="36" t="s">
        <v>204</v>
      </c>
      <c r="F239" s="34">
        <v>31500</v>
      </c>
      <c r="G239" s="34">
        <f>+F239*2.87%</f>
        <v>904.05</v>
      </c>
      <c r="H239" s="34">
        <v>0</v>
      </c>
      <c r="I239" s="34">
        <f>+F239*3.04%</f>
        <v>957.6</v>
      </c>
      <c r="J239" s="34">
        <v>25</v>
      </c>
      <c r="K239" s="34">
        <f>+F239-G239-H239-I239-J239</f>
        <v>29613.350000000002</v>
      </c>
    </row>
    <row r="240" spans="1:11" ht="21.95" customHeight="1" x14ac:dyDescent="0.3">
      <c r="A240" s="71" t="s">
        <v>226</v>
      </c>
      <c r="B240" s="71"/>
      <c r="C240" s="71"/>
      <c r="D240" s="71"/>
      <c r="E240" s="71"/>
      <c r="F240" s="37">
        <f t="shared" ref="F240:K240" si="7">SUM(F220:F239)</f>
        <v>564100</v>
      </c>
      <c r="G240" s="37">
        <f t="shared" si="7"/>
        <v>16189.669999999996</v>
      </c>
      <c r="H240" s="37">
        <f t="shared" si="7"/>
        <v>8304.52</v>
      </c>
      <c r="I240" s="37">
        <f t="shared" si="7"/>
        <v>17148.64</v>
      </c>
      <c r="J240" s="37">
        <f t="shared" si="7"/>
        <v>500</v>
      </c>
      <c r="K240" s="37">
        <f t="shared" si="7"/>
        <v>521957.16999999981</v>
      </c>
    </row>
    <row r="241" spans="1:11" ht="21.95" customHeight="1" x14ac:dyDescent="0.3">
      <c r="A241" s="73" t="s">
        <v>352</v>
      </c>
      <c r="B241" s="74" t="s">
        <v>232</v>
      </c>
      <c r="C241" s="74"/>
      <c r="D241" s="74"/>
      <c r="E241" s="74"/>
      <c r="F241" s="38">
        <f>+F240+F218+F147</f>
        <v>4810440</v>
      </c>
      <c r="G241" s="38">
        <f t="shared" ref="G222:G241" si="8">+F241*2.87%</f>
        <v>138059.628</v>
      </c>
      <c r="H241" s="38">
        <f>+H147+H218+H240</f>
        <v>108780.52</v>
      </c>
      <c r="I241" s="38">
        <f>+I240+I218+I147</f>
        <v>146237.37599999999</v>
      </c>
      <c r="J241" s="38">
        <f>+J240+J218+J147</f>
        <v>4325</v>
      </c>
      <c r="K241" s="38">
        <f>+K240+K218+K147</f>
        <v>3653723.1189999999</v>
      </c>
    </row>
    <row r="242" spans="1:11" ht="21.95" customHeight="1" x14ac:dyDescent="0.3">
      <c r="A242" s="25"/>
      <c r="B242" s="4"/>
      <c r="C242" s="2"/>
      <c r="D242" s="2"/>
      <c r="E242" s="16"/>
      <c r="F242" s="24"/>
      <c r="H242" s="24"/>
      <c r="I242" s="21"/>
      <c r="J242" s="21"/>
      <c r="K242" s="21"/>
    </row>
    <row r="243" spans="1:11" ht="21.95" customHeight="1" x14ac:dyDescent="0.3">
      <c r="A243" s="25"/>
      <c r="B243" s="4"/>
      <c r="C243" s="2"/>
      <c r="D243" s="2"/>
      <c r="E243" s="16"/>
      <c r="F243" s="28"/>
      <c r="H243" s="24"/>
      <c r="J243" s="21"/>
      <c r="K243" s="21"/>
    </row>
    <row r="244" spans="1:11" ht="21.95" customHeight="1" x14ac:dyDescent="0.3">
      <c r="A244" s="25"/>
      <c r="B244" s="4"/>
      <c r="C244" s="2"/>
      <c r="D244" s="2"/>
      <c r="E244" s="16"/>
      <c r="F244" s="28"/>
      <c r="G244" s="20"/>
      <c r="H244" s="18"/>
      <c r="I244" s="24"/>
      <c r="J244" s="21"/>
      <c r="K244" s="21"/>
    </row>
    <row r="245" spans="1:11" ht="21.95" customHeight="1" x14ac:dyDescent="0.3">
      <c r="A245" s="25"/>
      <c r="B245" s="4"/>
      <c r="C245" s="2"/>
      <c r="D245" s="2"/>
      <c r="E245" s="16"/>
      <c r="F245" s="28"/>
      <c r="K245" s="21"/>
    </row>
    <row r="246" spans="1:11" ht="21.95" customHeight="1" x14ac:dyDescent="0.35">
      <c r="A246" s="52"/>
      <c r="B246" s="61"/>
      <c r="C246" s="62"/>
      <c r="D246" s="52"/>
      <c r="E246" s="53"/>
      <c r="F246" s="63"/>
      <c r="G246" s="45"/>
      <c r="H246" s="44"/>
      <c r="I246" s="43"/>
      <c r="J246" s="43"/>
      <c r="K246" s="43"/>
    </row>
    <row r="247" spans="1:11" ht="21.95" customHeight="1" x14ac:dyDescent="0.35">
      <c r="A247" s="64"/>
      <c r="B247" s="65"/>
      <c r="C247" s="41"/>
      <c r="D247" s="42"/>
      <c r="E247" s="43"/>
      <c r="F247" s="44"/>
      <c r="G247" s="45"/>
      <c r="H247" s="44"/>
      <c r="I247" s="43"/>
      <c r="J247" s="48"/>
      <c r="K247" s="45"/>
    </row>
    <row r="248" spans="1:11" ht="21.95" customHeight="1" x14ac:dyDescent="0.35">
      <c r="A248" s="66" t="s">
        <v>5</v>
      </c>
      <c r="B248" s="40"/>
      <c r="C248" s="41"/>
      <c r="D248" s="42"/>
      <c r="E248" s="43"/>
      <c r="F248" s="44"/>
      <c r="G248" s="45"/>
      <c r="H248" s="46" t="s">
        <v>6</v>
      </c>
      <c r="I248" s="46"/>
      <c r="J248" s="46"/>
      <c r="K248" s="46"/>
    </row>
    <row r="249" spans="1:11" ht="21.95" customHeight="1" x14ac:dyDescent="0.35">
      <c r="A249" s="39"/>
      <c r="B249" s="40"/>
      <c r="C249" s="41"/>
      <c r="D249" s="42"/>
      <c r="E249" s="43"/>
      <c r="F249" s="44"/>
      <c r="G249" s="45"/>
      <c r="H249" s="46"/>
      <c r="I249" s="46"/>
      <c r="J249" s="46"/>
      <c r="K249" s="46"/>
    </row>
    <row r="250" spans="1:11" ht="21.95" customHeight="1" x14ac:dyDescent="0.35">
      <c r="A250" s="39"/>
      <c r="B250" s="40"/>
      <c r="C250" s="41"/>
      <c r="D250" s="42"/>
      <c r="E250" s="43"/>
      <c r="F250" s="44"/>
      <c r="G250" s="45"/>
      <c r="H250" s="46"/>
      <c r="I250" s="46"/>
      <c r="J250" s="46"/>
      <c r="K250" s="46"/>
    </row>
    <row r="251" spans="1:11" ht="21.95" customHeight="1" x14ac:dyDescent="0.35">
      <c r="A251" s="41"/>
      <c r="B251" s="47"/>
      <c r="C251" s="41"/>
      <c r="D251" s="41"/>
      <c r="E251" s="48"/>
      <c r="F251" s="44"/>
      <c r="G251" s="45"/>
      <c r="H251" s="44"/>
      <c r="I251" s="43"/>
      <c r="J251" s="43"/>
      <c r="K251" s="43"/>
    </row>
    <row r="252" spans="1:11" ht="21.95" customHeight="1" x14ac:dyDescent="0.35">
      <c r="A252" s="43"/>
      <c r="B252" s="41"/>
      <c r="C252" s="47"/>
      <c r="D252" s="41"/>
      <c r="E252" s="41"/>
      <c r="F252" s="48"/>
      <c r="G252" s="43"/>
      <c r="H252" s="45"/>
      <c r="I252" s="44"/>
      <c r="J252" s="43"/>
      <c r="K252" s="43"/>
    </row>
    <row r="253" spans="1:11" ht="21.95" customHeight="1" x14ac:dyDescent="0.35">
      <c r="A253" s="49" t="s">
        <v>4</v>
      </c>
      <c r="B253" s="49"/>
      <c r="C253" s="50"/>
      <c r="D253" s="51"/>
      <c r="E253" s="52"/>
      <c r="F253" s="53"/>
      <c r="G253" s="54"/>
      <c r="H253" s="45"/>
      <c r="I253" s="44"/>
      <c r="J253" s="43"/>
      <c r="K253" s="43"/>
    </row>
    <row r="254" spans="1:11" ht="21.95" customHeight="1" x14ac:dyDescent="0.35">
      <c r="A254" s="55" t="s">
        <v>278</v>
      </c>
      <c r="B254" s="56"/>
      <c r="C254" s="55"/>
      <c r="D254" s="55"/>
      <c r="E254" s="55"/>
      <c r="F254" s="55"/>
      <c r="G254" s="55"/>
      <c r="H254" s="55"/>
      <c r="I254" s="44"/>
      <c r="J254" s="43"/>
      <c r="K254" s="43"/>
    </row>
    <row r="255" spans="1:11" ht="21.95" customHeight="1" x14ac:dyDescent="0.35">
      <c r="A255" s="55" t="s">
        <v>279</v>
      </c>
      <c r="B255" s="56"/>
      <c r="C255" s="55"/>
      <c r="D255" s="55"/>
      <c r="E255" s="55"/>
      <c r="F255" s="55"/>
      <c r="G255" s="55"/>
      <c r="H255" s="45"/>
      <c r="I255" s="44"/>
      <c r="J255" s="43"/>
      <c r="K255" s="43"/>
    </row>
    <row r="256" spans="1:11" ht="21.95" customHeight="1" x14ac:dyDescent="0.35">
      <c r="A256" s="55" t="s">
        <v>280</v>
      </c>
      <c r="B256" s="56"/>
      <c r="C256" s="55"/>
      <c r="D256" s="55"/>
      <c r="E256" s="55"/>
      <c r="F256" s="55"/>
      <c r="G256" s="57"/>
      <c r="H256" s="45"/>
      <c r="I256" s="44"/>
      <c r="J256" s="43"/>
      <c r="K256" s="43"/>
    </row>
    <row r="257" spans="1:11" ht="23.25" x14ac:dyDescent="0.35">
      <c r="A257" s="58" t="s">
        <v>281</v>
      </c>
      <c r="B257" s="59"/>
      <c r="C257" s="58"/>
      <c r="D257" s="58"/>
      <c r="E257" s="58"/>
      <c r="F257" s="58"/>
      <c r="G257" s="58"/>
      <c r="H257" s="45"/>
      <c r="I257" s="44"/>
      <c r="J257" s="43"/>
      <c r="K257" s="43"/>
    </row>
    <row r="258" spans="1:11" ht="21.95" customHeight="1" x14ac:dyDescent="0.35">
      <c r="A258" s="60" t="s">
        <v>222</v>
      </c>
      <c r="B258" s="60"/>
      <c r="C258" s="60"/>
      <c r="D258" s="60"/>
      <c r="E258" s="60"/>
      <c r="F258" s="60"/>
      <c r="G258" s="60"/>
      <c r="H258" s="45"/>
      <c r="I258" s="44"/>
      <c r="J258" s="43"/>
      <c r="K258" s="43"/>
    </row>
    <row r="259" spans="1:11" ht="21.95" customHeight="1" x14ac:dyDescent="0.35">
      <c r="A259" s="41"/>
      <c r="B259" s="47"/>
      <c r="C259" s="47"/>
      <c r="D259" s="47"/>
      <c r="E259" s="43"/>
      <c r="F259" s="44"/>
      <c r="G259" s="45"/>
      <c r="H259" s="44"/>
      <c r="I259" s="43"/>
      <c r="J259" s="43"/>
      <c r="K259" s="43"/>
    </row>
    <row r="260" spans="1:11" ht="21.95" customHeight="1" x14ac:dyDescent="0.35">
      <c r="A260" s="41"/>
      <c r="B260" s="47"/>
      <c r="C260" s="47"/>
      <c r="D260" s="47"/>
      <c r="E260" s="43"/>
      <c r="F260" s="44"/>
      <c r="G260" s="45"/>
      <c r="H260" s="44"/>
      <c r="I260" s="43"/>
      <c r="J260" s="43"/>
      <c r="K260" s="43"/>
    </row>
    <row r="261" spans="1:11" ht="21.95" customHeight="1" x14ac:dyDescent="0.35">
      <c r="A261" s="41"/>
      <c r="B261" s="47"/>
      <c r="C261" s="47"/>
      <c r="D261" s="47"/>
      <c r="E261" s="43"/>
      <c r="F261" s="44"/>
      <c r="G261" s="45"/>
      <c r="H261" s="44"/>
      <c r="I261" s="43"/>
      <c r="J261" s="43"/>
      <c r="K261" s="43"/>
    </row>
  </sheetData>
  <sortState ref="A221:K239">
    <sortCondition ref="D221:D239"/>
  </sortState>
  <mergeCells count="26">
    <mergeCell ref="A258:G258"/>
    <mergeCell ref="A147:E147"/>
    <mergeCell ref="A240:E240"/>
    <mergeCell ref="A218:E218"/>
    <mergeCell ref="C9:C10"/>
    <mergeCell ref="D9:D10"/>
    <mergeCell ref="E9:E10"/>
    <mergeCell ref="F9:F10"/>
    <mergeCell ref="H250:K250"/>
    <mergeCell ref="H249:K249"/>
    <mergeCell ref="H248:K248"/>
    <mergeCell ref="A7:K7"/>
    <mergeCell ref="A8:K8"/>
    <mergeCell ref="A253:B253"/>
    <mergeCell ref="J9:J10"/>
    <mergeCell ref="B241:E241"/>
    <mergeCell ref="A219:K219"/>
    <mergeCell ref="A148:K148"/>
    <mergeCell ref="A11:K11"/>
    <mergeCell ref="G9:G10"/>
    <mergeCell ref="H9:H10"/>
    <mergeCell ref="I9:I10"/>
    <mergeCell ref="K9:K10"/>
    <mergeCell ref="A9:A10"/>
    <mergeCell ref="B9:B10"/>
    <mergeCell ref="A6:K6"/>
  </mergeCells>
  <pageMargins left="0.25" right="0.25" top="0.75" bottom="0.75" header="0.3" footer="0.3"/>
  <pageSetup paperSize="5" scale="70" orientation="landscape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sec-nomina</cp:lastModifiedBy>
  <cp:lastPrinted>2022-07-19T16:54:02Z</cp:lastPrinted>
  <dcterms:created xsi:type="dcterms:W3CDTF">2018-05-01T13:36:20Z</dcterms:created>
  <dcterms:modified xsi:type="dcterms:W3CDTF">2022-07-19T20:41:02Z</dcterms:modified>
</cp:coreProperties>
</file>